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PK-NAS\General\ALGEMEEN\ONDERZOEKEN\PRIJSVERGELIJKINGEN\PV WEBSITE\2026\"/>
    </mc:Choice>
  </mc:AlternateContent>
  <xr:revisionPtr revIDLastSave="0" documentId="14_{577AD22F-D1AE-443D-B8CE-F9D3B2B99601}" xr6:coauthVersionLast="47" xr6:coauthVersionMax="47" xr10:uidLastSave="{00000000-0000-0000-0000-000000000000}"/>
  <bookViews>
    <workbookView xWindow="-120" yWindow="-120" windowWidth="29040" windowHeight="15720" tabRatio="256" activeTab="2" xr2:uid="{00000000-000D-0000-FFFF-FFFF00000000}"/>
  </bookViews>
  <sheets>
    <sheet name="Chart3" sheetId="10" r:id="rId1"/>
    <sheet name="Sheet3" sheetId="12" r:id="rId2"/>
    <sheet name="Sheet1" sheetId="2" r:id="rId3"/>
    <sheet name="Sheet2" sheetId="11" r:id="rId4"/>
  </sheets>
  <definedNames>
    <definedName name="PV_April_2011" localSheetId="2" hidden="1">Sheet1!$A$2:$S$142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3" i="2" l="1"/>
  <c r="F143" i="2"/>
  <c r="G143" i="2"/>
  <c r="H143" i="2"/>
  <c r="I143" i="2"/>
  <c r="J143" i="2"/>
  <c r="K143" i="2"/>
  <c r="M143" i="2"/>
  <c r="N143" i="2"/>
  <c r="O143" i="2"/>
  <c r="P143" i="2"/>
  <c r="Q143" i="2"/>
  <c r="R143" i="2"/>
  <c r="S143" i="2"/>
  <c r="M142" i="2" l="1"/>
  <c r="M141" i="2"/>
  <c r="T3" i="2" l="1"/>
  <c r="U3" i="2"/>
  <c r="T4" i="2"/>
  <c r="U4" i="2"/>
  <c r="T5" i="2"/>
  <c r="U5" i="2"/>
  <c r="T6" i="2"/>
  <c r="U6" i="2"/>
  <c r="T7" i="2"/>
  <c r="U7" i="2"/>
  <c r="T8" i="2"/>
  <c r="U8" i="2"/>
  <c r="T9" i="2"/>
  <c r="U9" i="2"/>
  <c r="T10" i="2"/>
  <c r="U10" i="2"/>
  <c r="T11" i="2"/>
  <c r="U11" i="2"/>
  <c r="T12" i="2"/>
  <c r="U12" i="2"/>
  <c r="T13" i="2"/>
  <c r="U13" i="2"/>
  <c r="T14" i="2"/>
  <c r="U14" i="2"/>
  <c r="T15" i="2"/>
  <c r="U15" i="2"/>
  <c r="T16" i="2"/>
  <c r="U16" i="2"/>
  <c r="T17" i="2"/>
  <c r="U17" i="2"/>
  <c r="T18" i="2"/>
  <c r="U18" i="2"/>
  <c r="T19" i="2"/>
  <c r="U19" i="2"/>
  <c r="T20" i="2"/>
  <c r="U20" i="2"/>
  <c r="T21" i="2"/>
  <c r="U21" i="2"/>
  <c r="T22" i="2"/>
  <c r="U22" i="2"/>
  <c r="T23" i="2"/>
  <c r="U23" i="2"/>
  <c r="T24" i="2"/>
  <c r="U24" i="2"/>
  <c r="T25" i="2"/>
  <c r="U25" i="2"/>
  <c r="T26" i="2"/>
  <c r="U26" i="2"/>
  <c r="T27" i="2"/>
  <c r="U27" i="2"/>
  <c r="T28" i="2"/>
  <c r="U28" i="2"/>
  <c r="T29" i="2"/>
  <c r="U29" i="2"/>
  <c r="T30" i="2"/>
  <c r="U30" i="2"/>
  <c r="T31" i="2"/>
  <c r="U31" i="2"/>
  <c r="T32" i="2"/>
  <c r="U32" i="2"/>
  <c r="T33" i="2"/>
  <c r="U33" i="2"/>
  <c r="T34" i="2"/>
  <c r="U34" i="2"/>
  <c r="T35" i="2"/>
  <c r="U35" i="2"/>
  <c r="T36" i="2"/>
  <c r="U36" i="2"/>
  <c r="T37" i="2"/>
  <c r="U37" i="2"/>
  <c r="T38" i="2"/>
  <c r="U38" i="2"/>
  <c r="T39" i="2"/>
  <c r="U39" i="2"/>
  <c r="T40" i="2"/>
  <c r="U40" i="2"/>
  <c r="T41" i="2"/>
  <c r="U41" i="2"/>
  <c r="T42" i="2"/>
  <c r="U42" i="2"/>
  <c r="T43" i="2"/>
  <c r="U43" i="2"/>
  <c r="T44" i="2"/>
  <c r="U44" i="2"/>
  <c r="T45" i="2"/>
  <c r="U45" i="2"/>
  <c r="T46" i="2"/>
  <c r="U46" i="2"/>
  <c r="T47" i="2"/>
  <c r="U47" i="2"/>
  <c r="T48" i="2"/>
  <c r="U48" i="2"/>
  <c r="T49" i="2"/>
  <c r="U49" i="2"/>
  <c r="T50" i="2"/>
  <c r="U50" i="2"/>
  <c r="T51" i="2"/>
  <c r="U51" i="2"/>
  <c r="T52" i="2"/>
  <c r="U52" i="2"/>
  <c r="T53" i="2"/>
  <c r="U53" i="2"/>
  <c r="T54" i="2"/>
  <c r="U54" i="2"/>
  <c r="T55" i="2"/>
  <c r="U55" i="2"/>
  <c r="T56" i="2"/>
  <c r="U56" i="2"/>
  <c r="T57" i="2"/>
  <c r="U57" i="2"/>
  <c r="T58" i="2"/>
  <c r="U58" i="2"/>
  <c r="T59" i="2"/>
  <c r="U59" i="2"/>
  <c r="T60" i="2"/>
  <c r="U60" i="2"/>
  <c r="T61" i="2"/>
  <c r="U61" i="2"/>
  <c r="T62" i="2"/>
  <c r="U62" i="2"/>
  <c r="T63" i="2"/>
  <c r="U63" i="2"/>
  <c r="T64" i="2"/>
  <c r="U64" i="2"/>
  <c r="T65" i="2"/>
  <c r="U65" i="2"/>
  <c r="T66" i="2"/>
  <c r="U66" i="2"/>
  <c r="T67" i="2"/>
  <c r="U67" i="2"/>
  <c r="T68" i="2"/>
  <c r="U68" i="2"/>
  <c r="T69" i="2"/>
  <c r="U69" i="2"/>
  <c r="T70" i="2"/>
  <c r="U70" i="2"/>
  <c r="T71" i="2"/>
  <c r="U71" i="2"/>
  <c r="T72" i="2"/>
  <c r="U72" i="2"/>
  <c r="T73" i="2"/>
  <c r="U73" i="2"/>
  <c r="T74" i="2"/>
  <c r="U74" i="2"/>
  <c r="T75" i="2"/>
  <c r="U75" i="2"/>
  <c r="T76" i="2"/>
  <c r="U76" i="2"/>
  <c r="T77" i="2"/>
  <c r="U77" i="2"/>
  <c r="T78" i="2"/>
  <c r="U78" i="2"/>
  <c r="T79" i="2"/>
  <c r="U79" i="2"/>
  <c r="T80" i="2"/>
  <c r="U80" i="2"/>
  <c r="T81" i="2"/>
  <c r="U81" i="2"/>
  <c r="T82" i="2"/>
  <c r="U82" i="2"/>
  <c r="T83" i="2"/>
  <c r="U83" i="2"/>
  <c r="T84" i="2"/>
  <c r="U84" i="2"/>
  <c r="T85" i="2"/>
  <c r="U85" i="2"/>
  <c r="T86" i="2"/>
  <c r="U86" i="2"/>
  <c r="T87" i="2"/>
  <c r="U87" i="2"/>
  <c r="T88" i="2"/>
  <c r="U88" i="2"/>
  <c r="T89" i="2"/>
  <c r="U89" i="2"/>
  <c r="T90" i="2"/>
  <c r="U90" i="2"/>
  <c r="T91" i="2"/>
  <c r="U91" i="2"/>
  <c r="T92" i="2"/>
  <c r="U92" i="2"/>
  <c r="T93" i="2"/>
  <c r="U93" i="2"/>
  <c r="T94" i="2"/>
  <c r="U94" i="2"/>
  <c r="T95" i="2"/>
  <c r="U95" i="2"/>
  <c r="T96" i="2"/>
  <c r="U96" i="2"/>
  <c r="T97" i="2"/>
  <c r="U97" i="2"/>
  <c r="T98" i="2"/>
  <c r="U98" i="2"/>
  <c r="T99" i="2"/>
  <c r="U99" i="2"/>
  <c r="T100" i="2"/>
  <c r="U100" i="2"/>
  <c r="T101" i="2"/>
  <c r="U101" i="2"/>
  <c r="T102" i="2"/>
  <c r="U102" i="2"/>
  <c r="T103" i="2"/>
  <c r="U103" i="2"/>
  <c r="T104" i="2"/>
  <c r="U104" i="2"/>
  <c r="T105" i="2"/>
  <c r="U105" i="2"/>
  <c r="T106" i="2"/>
  <c r="U106" i="2"/>
  <c r="T107" i="2"/>
  <c r="U107" i="2"/>
  <c r="T108" i="2"/>
  <c r="U108" i="2"/>
  <c r="T109" i="2"/>
  <c r="U109" i="2"/>
  <c r="T110" i="2"/>
  <c r="U110" i="2"/>
  <c r="T111" i="2"/>
  <c r="U111" i="2"/>
  <c r="T112" i="2"/>
  <c r="U112" i="2"/>
  <c r="T113" i="2"/>
  <c r="U113" i="2"/>
  <c r="T114" i="2"/>
  <c r="U114" i="2"/>
  <c r="T115" i="2"/>
  <c r="U115" i="2"/>
  <c r="T116" i="2"/>
  <c r="U116" i="2"/>
  <c r="T117" i="2"/>
  <c r="U117" i="2"/>
  <c r="T118" i="2"/>
  <c r="U118" i="2"/>
  <c r="T119" i="2"/>
  <c r="U119" i="2"/>
  <c r="T120" i="2"/>
  <c r="U120" i="2"/>
  <c r="T121" i="2"/>
  <c r="U121" i="2"/>
  <c r="T122" i="2"/>
  <c r="U122" i="2"/>
  <c r="T123" i="2"/>
  <c r="U123" i="2"/>
  <c r="T124" i="2"/>
  <c r="U124" i="2"/>
  <c r="T125" i="2"/>
  <c r="U125" i="2"/>
  <c r="T126" i="2"/>
  <c r="U126" i="2"/>
  <c r="T127" i="2"/>
  <c r="U127" i="2"/>
  <c r="T128" i="2"/>
  <c r="U128" i="2"/>
  <c r="T129" i="2"/>
  <c r="U129" i="2"/>
  <c r="T130" i="2"/>
  <c r="U130" i="2"/>
  <c r="T131" i="2"/>
  <c r="U131" i="2"/>
  <c r="T132" i="2"/>
  <c r="U132" i="2"/>
  <c r="T133" i="2"/>
  <c r="U133" i="2"/>
  <c r="T134" i="2"/>
  <c r="U134" i="2"/>
  <c r="T135" i="2"/>
  <c r="U135" i="2"/>
  <c r="T136" i="2"/>
  <c r="U136" i="2"/>
  <c r="T137" i="2"/>
  <c r="U137" i="2"/>
  <c r="T138" i="2"/>
  <c r="U138" i="2"/>
  <c r="T139" i="2"/>
  <c r="U139" i="2"/>
  <c r="T140" i="2"/>
  <c r="U140" i="2"/>
  <c r="U143" i="2" l="1"/>
  <c r="T143" i="2"/>
  <c r="V53" i="2"/>
  <c r="V54" i="2"/>
  <c r="V46" i="2"/>
  <c r="V140" i="2"/>
  <c r="V135" i="2"/>
  <c r="V47" i="2"/>
  <c r="V119" i="2"/>
  <c r="V42" i="2"/>
  <c r="V120" i="2" l="1"/>
  <c r="V122" i="2"/>
  <c r="V124" i="2"/>
  <c r="V125" i="2"/>
  <c r="V126" i="2"/>
  <c r="V128" i="2"/>
  <c r="V129" i="2"/>
  <c r="V130" i="2"/>
  <c r="V132" i="2"/>
  <c r="V133" i="2"/>
  <c r="V134" i="2"/>
  <c r="V139" i="2" l="1"/>
  <c r="V138" i="2"/>
  <c r="V137" i="2"/>
  <c r="V136" i="2"/>
  <c r="V131" i="2"/>
  <c r="V127" i="2"/>
  <c r="V123" i="2"/>
  <c r="V121" i="2"/>
  <c r="S142" i="2"/>
  <c r="P142" i="2"/>
  <c r="P141" i="2"/>
  <c r="R142" i="2"/>
  <c r="Q142" i="2"/>
  <c r="O142" i="2"/>
  <c r="N142" i="2"/>
  <c r="L142" i="2"/>
  <c r="K142" i="2"/>
  <c r="J142" i="2"/>
  <c r="I142" i="2"/>
  <c r="H142" i="2"/>
  <c r="G142" i="2"/>
  <c r="F142" i="2"/>
  <c r="E142" i="2"/>
  <c r="S141" i="2"/>
  <c r="R141" i="2"/>
  <c r="Q141" i="2"/>
  <c r="O141" i="2"/>
  <c r="N141" i="2"/>
  <c r="L141" i="2"/>
  <c r="K141" i="2"/>
  <c r="J141" i="2"/>
  <c r="I141" i="2"/>
  <c r="H141" i="2"/>
  <c r="G141" i="2"/>
  <c r="F141" i="2"/>
  <c r="E141" i="2"/>
  <c r="V34" i="2" l="1"/>
  <c r="V114" i="2"/>
  <c r="V19" i="2"/>
  <c r="V3" i="2"/>
  <c r="V49" i="2"/>
  <c r="V24" i="2"/>
  <c r="V15" i="2"/>
  <c r="V10" i="2"/>
  <c r="V9" i="2"/>
  <c r="V31" i="2"/>
  <c r="V118" i="2"/>
  <c r="V113" i="2"/>
  <c r="V55" i="2"/>
  <c r="V50" i="2"/>
  <c r="V48" i="2"/>
  <c r="V41" i="2"/>
  <c r="V25" i="2"/>
  <c r="V6" i="2"/>
  <c r="T141" i="2"/>
  <c r="U141" i="2"/>
  <c r="V117" i="2"/>
  <c r="V56" i="2"/>
  <c r="V52" i="2"/>
  <c r="V51" i="2"/>
  <c r="V43" i="2"/>
  <c r="V40" i="2"/>
  <c r="V28" i="2"/>
  <c r="V13" i="2"/>
  <c r="V7" i="2"/>
  <c r="V115" i="2"/>
  <c r="V45" i="2"/>
  <c r="V38" i="2"/>
  <c r="V36" i="2"/>
  <c r="V35" i="2"/>
  <c r="V33" i="2"/>
  <c r="V30" i="2"/>
  <c r="V26" i="2"/>
  <c r="V23" i="2"/>
  <c r="V17" i="2"/>
  <c r="V11" i="2"/>
  <c r="V5" i="2"/>
  <c r="V108" i="2"/>
  <c r="V107" i="2"/>
  <c r="V106" i="2"/>
  <c r="V105" i="2"/>
  <c r="V104" i="2"/>
  <c r="V103" i="2"/>
  <c r="V101" i="2"/>
  <c r="V94" i="2"/>
  <c r="V90" i="2"/>
  <c r="V86" i="2"/>
  <c r="V76" i="2"/>
  <c r="V75" i="2"/>
  <c r="V73" i="2"/>
  <c r="V67" i="2"/>
  <c r="V65" i="2"/>
  <c r="V64" i="2"/>
  <c r="V63" i="2"/>
  <c r="V62" i="2"/>
  <c r="V61" i="2"/>
  <c r="V60" i="2"/>
  <c r="V58" i="2"/>
  <c r="V57" i="2"/>
  <c r="V112" i="2"/>
  <c r="V110" i="2"/>
  <c r="V59" i="2"/>
  <c r="V88" i="2"/>
  <c r="V87" i="2"/>
  <c r="V99" i="2"/>
  <c r="V82" i="2"/>
  <c r="V80" i="2"/>
  <c r="V97" i="2"/>
  <c r="V92" i="2"/>
  <c r="V91" i="2"/>
  <c r="V84" i="2"/>
  <c r="V83" i="2"/>
  <c r="V78" i="2"/>
  <c r="V72" i="2"/>
  <c r="V71" i="2"/>
  <c r="V70" i="2"/>
  <c r="V69" i="2"/>
  <c r="V68" i="2"/>
  <c r="V102" i="2"/>
  <c r="V100" i="2"/>
  <c r="V98" i="2"/>
  <c r="V96" i="2"/>
  <c r="V93" i="2"/>
  <c r="V89" i="2"/>
  <c r="V85" i="2"/>
  <c r="V81" i="2"/>
  <c r="V79" i="2"/>
  <c r="V77" i="2"/>
  <c r="V74" i="2"/>
  <c r="V66" i="2"/>
  <c r="V95" i="2"/>
  <c r="T142" i="2"/>
  <c r="V116" i="2"/>
  <c r="V39" i="2"/>
  <c r="V37" i="2"/>
  <c r="V29" i="2"/>
  <c r="V21" i="2"/>
  <c r="V20" i="2"/>
  <c r="V12" i="2"/>
  <c r="V8" i="2"/>
  <c r="V4" i="2"/>
  <c r="U142" i="2"/>
  <c r="V44" i="2"/>
  <c r="V32" i="2"/>
  <c r="V27" i="2"/>
  <c r="V22" i="2"/>
  <c r="V18" i="2"/>
  <c r="V16" i="2"/>
  <c r="V14" i="2"/>
  <c r="V111" i="2"/>
  <c r="V109" i="2"/>
  <c r="V143" i="2" l="1"/>
  <c r="V141" i="2"/>
  <c r="V14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V April 2011" type="1" refreshedVersion="3" background="1" saveData="1">
    <dbPr connection="DSN=Excel Files;DBQ=C:\Users\FPK 1\Documents\FPK\BAB\KOMPARASHON DI PREIS\Prijsvergelijking_eerste_levensmiddelen_april_2011.xls;DefaultDir=C:\Users\FPK 1\Documents\FPK\BAB\KOMPARASHON DI PREIS;DriverId=1046;MaxBufferSize=2048;PageTimeout=5;" command="SELECT `Sheet1$`.F1, `Sheet1$`.`Prijsvergelijking april 2011`, `Sheet1$`.F3, `Sheet1$`.F4, `Sheet1$`.F5, `Sheet1$`.F6, `Sheet1$`.F7, `Sheet1$`.F8, `Sheet1$`.F9, `Sheet1$`.F10, `Sheet1$`.F11, `Sheet1$`.F12, `Sheet1$`.F13, `Sheet1$`.F14, `Sheet1$`.F15, `Sheet1$`.F16, `Sheet1$`.F17, `Sheet1$`.F18, `Sheet1$`.F19, `Sheet1$`.F20, `Sheet1$`.F21, `Sheet1$`.F22, `Sheet1$`.F23_x000d__x000a_FROM `Sheet1$` `Sheet1$`_x000d__x000a_ORDER BY `Sheet1$`.F1"/>
  </connection>
</connections>
</file>

<file path=xl/sharedStrings.xml><?xml version="1.0" encoding="utf-8"?>
<sst xmlns="http://schemas.openxmlformats.org/spreadsheetml/2006/main" count="671" uniqueCount="341">
  <si>
    <t>Inhoud</t>
  </si>
  <si>
    <t>Merk/Artikel</t>
  </si>
  <si>
    <t>Categorie</t>
  </si>
  <si>
    <t>Arco Iris</t>
  </si>
  <si>
    <t>Best Buy</t>
  </si>
  <si>
    <t>Bon Bini</t>
  </si>
  <si>
    <t>Centrum Mahaai</t>
  </si>
  <si>
    <t>Esperamos</t>
  </si>
  <si>
    <t>Vreugdenhil</t>
  </si>
  <si>
    <t xml:space="preserve">Nr. </t>
  </si>
  <si>
    <t>Aantal producten</t>
  </si>
  <si>
    <t>Totaalbedrag obv aantal producten</t>
  </si>
  <si>
    <t>Gem. bedrag per aantal producten</t>
  </si>
  <si>
    <t>Duurste</t>
  </si>
  <si>
    <t>Verschil</t>
  </si>
  <si>
    <t xml:space="preserve"> </t>
  </si>
  <si>
    <t>Luna Park</t>
  </si>
  <si>
    <t>8 oz</t>
  </si>
  <si>
    <t>142 gr</t>
  </si>
  <si>
    <t>170 gr</t>
  </si>
  <si>
    <t>500 gr</t>
  </si>
  <si>
    <t>425 gr</t>
  </si>
  <si>
    <t>432 gr</t>
  </si>
  <si>
    <t>454 gr</t>
  </si>
  <si>
    <t>Centrum Piscadera</t>
  </si>
  <si>
    <t>Tuna in water in blik</t>
  </si>
  <si>
    <t>Roland light flakes</t>
  </si>
  <si>
    <t>Sa Pac Flakes</t>
  </si>
  <si>
    <t>130 gr</t>
  </si>
  <si>
    <t>Gomez desmenuzado al natural</t>
  </si>
  <si>
    <t>Geisha light meat</t>
  </si>
  <si>
    <t>Tuna in olie in blik</t>
  </si>
  <si>
    <t>185 gr</t>
  </si>
  <si>
    <t>Gomez desmenuzado</t>
  </si>
  <si>
    <t xml:space="preserve">Bala Flakes </t>
  </si>
  <si>
    <t>150 gr</t>
  </si>
  <si>
    <t>Brunswick Flakes</t>
  </si>
  <si>
    <t>Zalm in water in blik</t>
  </si>
  <si>
    <t>7.5 oz</t>
  </si>
  <si>
    <t>14.75 oz</t>
  </si>
  <si>
    <t>Valrico Pink Salmon</t>
  </si>
  <si>
    <t>213 gr</t>
  </si>
  <si>
    <t>Ligo Pink Salmon</t>
  </si>
  <si>
    <t>Grace</t>
  </si>
  <si>
    <t>Mackreel in tomaten saus in blik</t>
  </si>
  <si>
    <t>15 oz</t>
  </si>
  <si>
    <t>Roland jack mackerel</t>
  </si>
  <si>
    <t>Mackreel in water in blik</t>
  </si>
  <si>
    <t>106 gr</t>
  </si>
  <si>
    <t>125 gr</t>
  </si>
  <si>
    <t>Brunswick in Springwater</t>
  </si>
  <si>
    <t>Minerva in water</t>
  </si>
  <si>
    <t>120 gr</t>
  </si>
  <si>
    <t>Brunswick in soya oil</t>
  </si>
  <si>
    <t>Sardines in olie in blik</t>
  </si>
  <si>
    <t>Nuri spice portugese sardines in olive oil</t>
  </si>
  <si>
    <t>3.16 oz</t>
  </si>
  <si>
    <t>Del Monaco in vegetal oil</t>
  </si>
  <si>
    <t>Safi in vegetal oil</t>
  </si>
  <si>
    <t>Roland</t>
  </si>
  <si>
    <t>Sardines in tomaten saus in blik</t>
  </si>
  <si>
    <t>Del Monaco</t>
  </si>
  <si>
    <t>Minerva</t>
  </si>
  <si>
    <t>Oester in blik</t>
  </si>
  <si>
    <t>Bala</t>
  </si>
  <si>
    <t>Tonijn (Buni)</t>
  </si>
  <si>
    <t>Vis</t>
  </si>
  <si>
    <t>kilo</t>
  </si>
  <si>
    <t>Mula</t>
  </si>
  <si>
    <t>Dradu</t>
  </si>
  <si>
    <t>Panga</t>
  </si>
  <si>
    <t>Kabes di piska</t>
  </si>
  <si>
    <t>Karko</t>
  </si>
  <si>
    <t>Hinte (ku wesu)</t>
  </si>
  <si>
    <t>Bokkel</t>
  </si>
  <si>
    <t>Fillet</t>
  </si>
  <si>
    <t>Lifi salted &amp; dried fish cutlets</t>
  </si>
  <si>
    <t>Bacalao ku wesu ( Seku)</t>
  </si>
  <si>
    <t>350 gr</t>
  </si>
  <si>
    <t>750 gr</t>
  </si>
  <si>
    <t>Lifi Fillet</t>
  </si>
  <si>
    <t>Bakijou sin wesu</t>
  </si>
  <si>
    <t>1.5 kilo</t>
  </si>
  <si>
    <t>Bacalarico Pollock Fillet choice Alaskan</t>
  </si>
  <si>
    <t>Bacalarico Pollock Fillet choice Boned</t>
  </si>
  <si>
    <t>340 gr</t>
  </si>
  <si>
    <t>64 oz</t>
  </si>
  <si>
    <t>Panamei</t>
  </si>
  <si>
    <t>Krabmeat in zak</t>
  </si>
  <si>
    <t>1lb</t>
  </si>
  <si>
    <t>2.5 lb</t>
  </si>
  <si>
    <t>Mix Seafood in zak</t>
  </si>
  <si>
    <t>p/kg</t>
  </si>
  <si>
    <t>1 lb</t>
  </si>
  <si>
    <t>Batata(hulandes)</t>
  </si>
  <si>
    <t>Groenten</t>
  </si>
  <si>
    <t>Batata Dushi(lokal)</t>
  </si>
  <si>
    <t>Yuca</t>
  </si>
  <si>
    <t>Maishi</t>
  </si>
  <si>
    <t>Lamunchi</t>
  </si>
  <si>
    <t>Pampuna</t>
  </si>
  <si>
    <t>Banana</t>
  </si>
  <si>
    <t>p/st</t>
  </si>
  <si>
    <t>Konoflo</t>
  </si>
  <si>
    <t>Siboyo blanku</t>
  </si>
  <si>
    <t>Siboyo kora</t>
  </si>
  <si>
    <t>Tomati venezolano</t>
  </si>
  <si>
    <t>Promenton</t>
  </si>
  <si>
    <t>Wortel</t>
  </si>
  <si>
    <t>Camelia red kidney</t>
  </si>
  <si>
    <t>Bonen in pak</t>
  </si>
  <si>
    <t>Bonen in blik</t>
  </si>
  <si>
    <t>439 gr</t>
  </si>
  <si>
    <t>15.5 oz</t>
  </si>
  <si>
    <t>Campbell's vegetable</t>
  </si>
  <si>
    <t>Soep in blik</t>
  </si>
  <si>
    <t>10.1/2 oz</t>
  </si>
  <si>
    <t>Campbell's chicken noodle</t>
  </si>
  <si>
    <t>10.75 oz</t>
  </si>
  <si>
    <t>Unox stevige groente soep</t>
  </si>
  <si>
    <t>300 ml</t>
  </si>
  <si>
    <t>Unox stevigekippen soep</t>
  </si>
  <si>
    <t>Promasa</t>
  </si>
  <si>
    <t>Funchi</t>
  </si>
  <si>
    <t>1 kilo</t>
  </si>
  <si>
    <t>Pan wit</t>
  </si>
  <si>
    <t>Libby's</t>
  </si>
  <si>
    <t>Mais in blik</t>
  </si>
  <si>
    <t>Goya</t>
  </si>
  <si>
    <t>Hak</t>
  </si>
  <si>
    <t>Doperwten in blik</t>
  </si>
  <si>
    <t>Jumbo</t>
  </si>
  <si>
    <t>Rode bieten( in schijven)in blik</t>
  </si>
  <si>
    <t>Doperwten &amp; wortels in blik</t>
  </si>
  <si>
    <t>Doperwten &amp; wortels in fles</t>
  </si>
  <si>
    <t>200 gr</t>
  </si>
  <si>
    <t>Sardines in water in blik</t>
  </si>
  <si>
    <t>Grastèlchi</t>
  </si>
  <si>
    <t>Bush's bònchi kora</t>
  </si>
  <si>
    <t>S &amp; W bònchi kora</t>
  </si>
  <si>
    <t>Goya bònchi kora</t>
  </si>
  <si>
    <t>Grace bònchi kora</t>
  </si>
  <si>
    <t>Coroos bònchi kora</t>
  </si>
  <si>
    <t>140 gr</t>
  </si>
  <si>
    <t>Goedkoopste</t>
  </si>
  <si>
    <t>Tilapia</t>
  </si>
  <si>
    <t>Tomati krijojo</t>
  </si>
  <si>
    <t>Carrefour</t>
  </si>
  <si>
    <t>Sa Pac shredded in water</t>
  </si>
  <si>
    <t>Brunswick Chunks</t>
  </si>
  <si>
    <t>Bala Shredded</t>
  </si>
  <si>
    <t>Van Camps</t>
  </si>
  <si>
    <t xml:space="preserve">Tuny </t>
  </si>
  <si>
    <t>Perfect Catch</t>
  </si>
  <si>
    <t xml:space="preserve">Sta.Rita grated tuna </t>
  </si>
  <si>
    <t xml:space="preserve">Blue Pacific chunk </t>
  </si>
  <si>
    <t>Van Camps lomos</t>
  </si>
  <si>
    <t>Tuny</t>
  </si>
  <si>
    <t>Black Top Pink Salmon</t>
  </si>
  <si>
    <t>Deep Blue</t>
  </si>
  <si>
    <t>Lasco Jack</t>
  </si>
  <si>
    <t xml:space="preserve">Sa Pac </t>
  </si>
  <si>
    <t xml:space="preserve">Lasco Jack </t>
  </si>
  <si>
    <t>Princes</t>
  </si>
  <si>
    <t>Minerva in oil</t>
  </si>
  <si>
    <t>Iberia</t>
  </si>
  <si>
    <t xml:space="preserve">Sapac </t>
  </si>
  <si>
    <t>Blue Pacific</t>
  </si>
  <si>
    <t>Sapac</t>
  </si>
  <si>
    <t xml:space="preserve">Nuri </t>
  </si>
  <si>
    <t>Safi</t>
  </si>
  <si>
    <t>Food Club</t>
  </si>
  <si>
    <t>Red Snapper (Piská Kòrá hinte)</t>
  </si>
  <si>
    <t>Salmou Fillet</t>
  </si>
  <si>
    <t>Snuk</t>
  </si>
  <si>
    <t>Drummond boneless Pollock</t>
  </si>
  <si>
    <t>Salty Seafood</t>
  </si>
  <si>
    <t xml:space="preserve">Southern Bay </t>
  </si>
  <si>
    <t>ATV Frams</t>
  </si>
  <si>
    <t>Camelia black eyes</t>
  </si>
  <si>
    <t>Alberto red kidney</t>
  </si>
  <si>
    <t>Goya red kidney</t>
  </si>
  <si>
    <t>Famosa</t>
  </si>
  <si>
    <t>Harbeez</t>
  </si>
  <si>
    <t>Metelliana</t>
  </si>
  <si>
    <t>Jumbo tomaten soep</t>
  </si>
  <si>
    <t>Jumbo Erwten soep</t>
  </si>
  <si>
    <t>Funchi Fresku</t>
  </si>
  <si>
    <t>Phoebe</t>
  </si>
  <si>
    <t>Kwidzyn</t>
  </si>
  <si>
    <t>Sun Lee</t>
  </si>
  <si>
    <t>Gwoon</t>
  </si>
  <si>
    <t>6 1/2 oz</t>
  </si>
  <si>
    <t>160 gr</t>
  </si>
  <si>
    <t>145 gr</t>
  </si>
  <si>
    <t>105 gr</t>
  </si>
  <si>
    <t>418 gr</t>
  </si>
  <si>
    <t>110 gr</t>
  </si>
  <si>
    <t>415 gr</t>
  </si>
  <si>
    <t>90 gr</t>
  </si>
  <si>
    <t>4 oz</t>
  </si>
  <si>
    <t>12 oz</t>
  </si>
  <si>
    <t>400 gr</t>
  </si>
  <si>
    <t>410 gr</t>
  </si>
  <si>
    <t>Artis</t>
  </si>
  <si>
    <t>Boulevard</t>
  </si>
  <si>
    <t>Timmy</t>
  </si>
  <si>
    <t xml:space="preserve">Mangusa Rio </t>
  </si>
  <si>
    <t>Mangusa Hyper</t>
  </si>
  <si>
    <t>New California</t>
  </si>
  <si>
    <t>Fundashon pa Konsumidó: komparashon di preis supermerkado + minimarket  2026</t>
  </si>
  <si>
    <t>2.25</t>
  </si>
  <si>
    <t>2.08</t>
  </si>
  <si>
    <t> </t>
  </si>
  <si>
    <t>1.80</t>
  </si>
  <si>
    <t>3.45</t>
  </si>
  <si>
    <t>4.48</t>
  </si>
  <si>
    <t>3.65</t>
  </si>
  <si>
    <t>3.71</t>
  </si>
  <si>
    <t>3.15</t>
  </si>
  <si>
    <t>3.85</t>
  </si>
  <si>
    <t>6.05</t>
  </si>
  <si>
    <t>5.65</t>
  </si>
  <si>
    <t>4.77</t>
  </si>
  <si>
    <t>5.44</t>
  </si>
  <si>
    <t>1.95</t>
  </si>
  <si>
    <t>3.26</t>
  </si>
  <si>
    <t>2.30</t>
  </si>
  <si>
    <t>3.25</t>
  </si>
  <si>
    <t>4.11</t>
  </si>
  <si>
    <t>4.17</t>
  </si>
  <si>
    <t>3.48</t>
  </si>
  <si>
    <t>12.85</t>
  </si>
  <si>
    <t>13.55</t>
  </si>
  <si>
    <t>12.71</t>
  </si>
  <si>
    <t>13.23</t>
  </si>
  <si>
    <t>7.75</t>
  </si>
  <si>
    <t>7.95</t>
  </si>
  <si>
    <t>3.80</t>
  </si>
  <si>
    <t>4.44</t>
  </si>
  <si>
    <t>8.15</t>
  </si>
  <si>
    <t>4.15</t>
  </si>
  <si>
    <t>4.00</t>
  </si>
  <si>
    <t>6.85</t>
  </si>
  <si>
    <t>2.55</t>
  </si>
  <si>
    <t>2.43</t>
  </si>
  <si>
    <t>2.65</t>
  </si>
  <si>
    <t>2.71</t>
  </si>
  <si>
    <t>3.96</t>
  </si>
  <si>
    <t>2.05</t>
  </si>
  <si>
    <t>10.95</t>
  </si>
  <si>
    <t>7.48</t>
  </si>
  <si>
    <t>6.95</t>
  </si>
  <si>
    <t>7.25</t>
  </si>
  <si>
    <t>7.07</t>
  </si>
  <si>
    <t>23.95</t>
  </si>
  <si>
    <t>21.95</t>
  </si>
  <si>
    <t>28.95</t>
  </si>
  <si>
    <t>22.95</t>
  </si>
  <si>
    <t>25.75</t>
  </si>
  <si>
    <t>48.99</t>
  </si>
  <si>
    <t>39.95</t>
  </si>
  <si>
    <t>49.50</t>
  </si>
  <si>
    <t>11.50</t>
  </si>
  <si>
    <t>7.77</t>
  </si>
  <si>
    <t>12.50</t>
  </si>
  <si>
    <t>3.00</t>
  </si>
  <si>
    <t>57.00</t>
  </si>
  <si>
    <t>20.70</t>
  </si>
  <si>
    <t>36.95</t>
  </si>
  <si>
    <t>39.99</t>
  </si>
  <si>
    <t>28.45</t>
  </si>
  <si>
    <t>7.92</t>
  </si>
  <si>
    <t>8.54</t>
  </si>
  <si>
    <t>18.00</t>
  </si>
  <si>
    <t>34.10</t>
  </si>
  <si>
    <t>9.30</t>
  </si>
  <si>
    <t>8.26</t>
  </si>
  <si>
    <t>7.65</t>
  </si>
  <si>
    <t>10.35</t>
  </si>
  <si>
    <t>9.39</t>
  </si>
  <si>
    <t>2.75</t>
  </si>
  <si>
    <t>3.49</t>
  </si>
  <si>
    <t>6.00</t>
  </si>
  <si>
    <t>5.85</t>
  </si>
  <si>
    <t>4.95</t>
  </si>
  <si>
    <t>5.00</t>
  </si>
  <si>
    <t>3.99</t>
  </si>
  <si>
    <t>7.79</t>
  </si>
  <si>
    <t>10.00</t>
  </si>
  <si>
    <t>6.49</t>
  </si>
  <si>
    <t>5.50</t>
  </si>
  <si>
    <t>2.95</t>
  </si>
  <si>
    <t>4.50</t>
  </si>
  <si>
    <t>4.49</t>
  </si>
  <si>
    <t>5.95</t>
  </si>
  <si>
    <t>6.45</t>
  </si>
  <si>
    <t>5.99</t>
  </si>
  <si>
    <t>4.85</t>
  </si>
  <si>
    <t>4.52</t>
  </si>
  <si>
    <t>3.32</t>
  </si>
  <si>
    <t>3.10</t>
  </si>
  <si>
    <t>4.19</t>
  </si>
  <si>
    <t>4.75</t>
  </si>
  <si>
    <t>3.94</t>
  </si>
  <si>
    <t>3.75</t>
  </si>
  <si>
    <t>2.35</t>
  </si>
  <si>
    <t>4.80</t>
  </si>
  <si>
    <t>4.25</t>
  </si>
  <si>
    <t>4.53</t>
  </si>
  <si>
    <t>4.70</t>
  </si>
  <si>
    <t>4.45</t>
  </si>
  <si>
    <t>4.40</t>
  </si>
  <si>
    <t>2.36</t>
  </si>
  <si>
    <t>2.64</t>
  </si>
  <si>
    <t>4.05</t>
  </si>
  <si>
    <t>3.77</t>
  </si>
  <si>
    <t>3.92</t>
  </si>
  <si>
    <t>2.02</t>
  </si>
  <si>
    <t>2.28</t>
  </si>
  <si>
    <t>4.90</t>
  </si>
  <si>
    <t>5.15</t>
  </si>
  <si>
    <t>4.23</t>
  </si>
  <si>
    <t>1.70</t>
  </si>
  <si>
    <t>4.65</t>
  </si>
  <si>
    <t>4.72</t>
  </si>
  <si>
    <t>3.98</t>
  </si>
  <si>
    <t>4.14</t>
  </si>
  <si>
    <t>4.29</t>
  </si>
  <si>
    <t>4.18</t>
  </si>
  <si>
    <t>4.94</t>
  </si>
  <si>
    <t>5.14</t>
  </si>
  <si>
    <t>5.45</t>
  </si>
  <si>
    <t>5.56</t>
  </si>
  <si>
    <t>5.30</t>
  </si>
  <si>
    <t>6.28</t>
  </si>
  <si>
    <t>6.29</t>
  </si>
  <si>
    <t>Aantal producten goedkoop</t>
  </si>
  <si>
    <t>Aantal producten duurder</t>
  </si>
  <si>
    <t xml:space="preserve">* Bij deze prijzenvergelijking is er geen rekening gehouden met kwaliteit en land van herkomst van de verschillende producten.  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</si>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</sst>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0"/>
      <name val="Arial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</font>
    <font>
      <sz val="10"/>
      <name val="Arial"/>
      <family val="2"/>
    </font>
    <font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center" vertical="center" textRotation="90"/>
    </xf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4" fontId="1" fillId="3" borderId="1" xfId="0" applyNumberFormat="1" applyFont="1" applyFill="1" applyBorder="1"/>
    <xf numFmtId="4" fontId="1" fillId="2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2" fillId="0" borderId="1" xfId="0" applyNumberFormat="1" applyFont="1" applyBorder="1"/>
    <xf numFmtId="0" fontId="2" fillId="0" borderId="1" xfId="0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0" xfId="0" applyFont="1"/>
    <xf numFmtId="3" fontId="10" fillId="0" borderId="1" xfId="0" applyNumberFormat="1" applyFont="1" applyBorder="1"/>
    <xf numFmtId="0" fontId="2" fillId="7" borderId="0" xfId="0" applyFont="1" applyFill="1" applyAlignment="1">
      <alignment horizontal="center" textRotation="90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5" fillId="8" borderId="0" xfId="0" applyFont="1" applyFill="1"/>
    <xf numFmtId="0" fontId="1" fillId="8" borderId="0" xfId="0" applyFont="1" applyFill="1"/>
    <xf numFmtId="0" fontId="12" fillId="8" borderId="0" xfId="0" applyFont="1" applyFill="1"/>
    <xf numFmtId="0" fontId="5" fillId="9" borderId="0" xfId="0" applyFont="1" applyFill="1"/>
    <xf numFmtId="0" fontId="1" fillId="9" borderId="0" xfId="0" applyFont="1" applyFill="1"/>
    <xf numFmtId="0" fontId="12" fillId="9" borderId="0" xfId="0" applyFont="1" applyFill="1"/>
    <xf numFmtId="0" fontId="5" fillId="4" borderId="3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3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4" formatCode="#,##0.0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strike val="0"/>
        <outline val="0"/>
        <shadow val="0"/>
        <u val="none"/>
        <vertAlign val="baseline"/>
        <sz val="8"/>
        <name val="Calibri"/>
        <scheme val="minor"/>
      </font>
      <numFmt numFmtId="1" formatCode="0"/>
      <alignment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wrapText="0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9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476732161323683"/>
          <c:y val="1.5306122448979591E-2"/>
          <c:w val="0.59255429162357809"/>
          <c:h val="0.8843537414965986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78D-43AE-A602-4A5AE7467555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78D-43AE-A602-4A5AE7467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2225408"/>
        <c:axId val="82231680"/>
        <c:axId val="0"/>
      </c:bar3DChart>
      <c:catAx>
        <c:axId val="822254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Supermarket</a:t>
                </a:r>
              </a:p>
            </c:rich>
          </c:tx>
          <c:layout>
            <c:manualLayout>
              <c:xMode val="edge"/>
              <c:yMode val="edge"/>
              <c:x val="1.9648428262373768E-2"/>
              <c:y val="0.386054361848836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22316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2231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prijs</a:t>
                </a:r>
              </a:p>
            </c:rich>
          </c:tx>
          <c:layout>
            <c:manualLayout>
              <c:xMode val="edge"/>
              <c:yMode val="edge"/>
              <c:x val="0.4529472525611718"/>
              <c:y val="0.87925174607411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22254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144774450468448"/>
          <c:y val="0.46428577783709241"/>
          <c:w val="0.19441572584294597"/>
          <c:h val="7.31292317273899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6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29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V April 2011" connectionId="1" xr16:uid="{00000000-0016-0000-0200-000000000000}" autoFormatId="16" applyNumberFormats="0" applyBorderFormats="0" applyFontFormats="0" applyPatternFormats="0" applyAlignmentFormats="0" applyWidthHeightFormats="0">
  <queryTableRefresh nextId="42" unboundColumnsRight="3">
    <queryTableFields count="22">
      <queryTableField id="1" name="F1" tableColumnId="1"/>
      <queryTableField id="2" name="Prijsvergelijking april 2011" tableColumnId="2"/>
      <queryTableField id="28" dataBound="0" tableColumnId="28"/>
      <queryTableField id="3" name="F3" tableColumnId="3"/>
      <queryTableField id="5" name="F5" tableColumnId="5"/>
      <queryTableField id="6" name="F6" tableColumnId="6"/>
      <queryTableField id="7" name="F7" tableColumnId="7"/>
      <queryTableField id="8" name="F8" tableColumnId="8"/>
      <queryTableField id="9" name="F9" tableColumnId="9"/>
      <queryTableField id="10" name="F10" tableColumnId="10"/>
      <queryTableField id="11" name="F11" tableColumnId="11"/>
      <queryTableField id="13" name="F13" tableColumnId="13"/>
      <queryTableField id="41" dataBound="0" tableColumnId="12"/>
      <queryTableField id="15" name="F15" tableColumnId="15"/>
      <queryTableField id="16" name="F16" tableColumnId="16"/>
      <queryTableField id="27" dataBound="0" tableColumnId="27"/>
      <queryTableField id="19" name="F19" tableColumnId="19"/>
      <queryTableField id="20" name="F20" tableColumnId="20"/>
      <queryTableField id="23" name="F23" tableColumnId="23"/>
      <queryTableField id="24" dataBound="0" tableColumnId="24"/>
      <queryTableField id="29" dataBound="0" tableColumnId="29"/>
      <queryTableField id="25" dataBound="0" tableColumnId="25"/>
    </queryTableFields>
    <queryTableDeletedFields count="7">
      <deletedField name="F4"/>
      <deletedField name="F21"/>
      <deletedField name="F12"/>
      <deletedField name="F14"/>
      <deletedField name="F22"/>
      <deletedField name="F17"/>
      <deletedField name="F18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V_April_2011" displayName="Table_PV_April_2011" ref="A2:V143" tableType="queryTable" totalsRowCount="1" headerRowDxfId="333" dataDxfId="331" totalsRowDxfId="329" headerRowBorderDxfId="332" tableBorderDxfId="330">
  <autoFilter ref="A2:V142" xr:uid="{00000000-0009-0000-0100-000001000000}"/>
  <tableColumns count="22">
    <tableColumn id="1" xr3:uid="{00000000-0010-0000-0000-000001000000}" uniqueName="1" name="Nr. " queryTableFieldId="1" dataDxfId="328" totalsRowDxfId="21"/>
    <tableColumn id="2" xr3:uid="{00000000-0010-0000-0000-000002000000}" uniqueName="2" name="Merk/Artikel" totalsRowLabel="Aantal producten" queryTableFieldId="2" dataDxfId="327" totalsRowDxfId="20"/>
    <tableColumn id="28" xr3:uid="{00000000-0010-0000-0000-00001C000000}" uniqueName="28" name="Categorie" queryTableFieldId="28" dataDxfId="326" totalsRowDxfId="19"/>
    <tableColumn id="3" xr3:uid="{00000000-0010-0000-0000-000003000000}" uniqueName="3" name="Inhoud" queryTableFieldId="3" dataDxfId="325" totalsRowDxfId="18"/>
    <tableColumn id="5" xr3:uid="{00000000-0010-0000-0000-000005000000}" uniqueName="5" name="Arco Iris" totalsRowFunction="custom" queryTableFieldId="5" dataDxfId="324" totalsRowDxfId="17">
      <totalsRowFormula>COUNTA(E3:E140)</totalsRowFormula>
    </tableColumn>
    <tableColumn id="6" xr3:uid="{00000000-0010-0000-0000-000006000000}" uniqueName="6" name="Artis" totalsRowFunction="custom" queryTableFieldId="6" dataDxfId="323" totalsRowDxfId="16">
      <totalsRowFormula>COUNTA(F3:F140)</totalsRowFormula>
    </tableColumn>
    <tableColumn id="7" xr3:uid="{00000000-0010-0000-0000-000007000000}" uniqueName="7" name="Best Buy" totalsRowFunction="custom" queryTableFieldId="7" dataDxfId="322" totalsRowDxfId="15">
      <totalsRowFormula>COUNTA(G3:G140)</totalsRowFormula>
    </tableColumn>
    <tableColumn id="8" xr3:uid="{00000000-0010-0000-0000-000008000000}" uniqueName="8" name="Bon Bini" totalsRowFunction="custom" queryTableFieldId="8" dataDxfId="321" totalsRowDxfId="14">
      <totalsRowFormula>COUNTA(H3:H140)</totalsRowFormula>
    </tableColumn>
    <tableColumn id="9" xr3:uid="{00000000-0010-0000-0000-000009000000}" uniqueName="9" name="Boulevard" totalsRowFunction="custom" queryTableFieldId="9" dataDxfId="320" totalsRowDxfId="13">
      <totalsRowFormula>COUNTA(I3:I140)</totalsRowFormula>
    </tableColumn>
    <tableColumn id="10" xr3:uid="{00000000-0010-0000-0000-00000A000000}" uniqueName="10" name="Carrefour" totalsRowFunction="custom" queryTableFieldId="10" dataDxfId="319" totalsRowDxfId="12">
      <totalsRowFormula>COUNTA(J3:J140)</totalsRowFormula>
    </tableColumn>
    <tableColumn id="11" xr3:uid="{00000000-0010-0000-0000-00000B000000}" uniqueName="11" name="Centrum Mahaai" totalsRowFunction="custom" queryTableFieldId="11" dataDxfId="318" totalsRowDxfId="11">
      <totalsRowFormula>COUNTA(K3:K140)</totalsRowFormula>
    </tableColumn>
    <tableColumn id="13" xr3:uid="{00000000-0010-0000-0000-00000D000000}" uniqueName="13" name="Centrum Piscadera" totalsRowLabel="81" queryTableFieldId="13" dataDxfId="317" totalsRowDxfId="10"/>
    <tableColumn id="12" xr3:uid="{00000000-0010-0000-0000-00000C000000}" uniqueName="12" name="Esperamos" totalsRowFunction="custom" queryTableFieldId="41" dataDxfId="316" totalsRowDxfId="9">
      <totalsRowFormula>COUNTA(M3:M140)</totalsRowFormula>
    </tableColumn>
    <tableColumn id="15" xr3:uid="{00000000-0010-0000-0000-00000F000000}" uniqueName="15" name="Luna Park" totalsRowFunction="custom" queryTableFieldId="15" dataDxfId="315" totalsRowDxfId="8">
      <totalsRowFormula>COUNTA(N3:N140)</totalsRowFormula>
    </tableColumn>
    <tableColumn id="16" xr3:uid="{00000000-0010-0000-0000-000010000000}" uniqueName="16" name="Mangusa Rio " totalsRowFunction="custom" queryTableFieldId="16" dataDxfId="314" totalsRowDxfId="7">
      <totalsRowFormula>COUNTA(O3:O140)</totalsRowFormula>
    </tableColumn>
    <tableColumn id="27" xr3:uid="{00000000-0010-0000-0000-00001B000000}" uniqueName="27" name="Mangusa Hyper" totalsRowFunction="custom" queryTableFieldId="27" dataDxfId="313" totalsRowDxfId="6">
      <totalsRowFormula>COUNTA(P3:P140)</totalsRowFormula>
    </tableColumn>
    <tableColumn id="19" xr3:uid="{00000000-0010-0000-0000-000013000000}" uniqueName="19" name="Timmy" totalsRowFunction="custom" queryTableFieldId="19" dataDxfId="312" totalsRowDxfId="5">
      <totalsRowFormula>COUNTA(Q3:Q140)</totalsRowFormula>
    </tableColumn>
    <tableColumn id="20" xr3:uid="{00000000-0010-0000-0000-000014000000}" uniqueName="20" name="Vreugdenhil" totalsRowFunction="custom" queryTableFieldId="20" dataDxfId="311" totalsRowDxfId="4">
      <totalsRowFormula>COUNTA(R3:R140)</totalsRowFormula>
    </tableColumn>
    <tableColumn id="23" xr3:uid="{00000000-0010-0000-0000-000017000000}" uniqueName="23" name="New California" totalsRowFunction="custom" queryTableFieldId="23" dataDxfId="310" totalsRowDxfId="3">
      <totalsRowFormula>COUNTA(S3:S140)</totalsRowFormula>
    </tableColumn>
    <tableColumn id="24" xr3:uid="{00000000-0010-0000-0000-000018000000}" uniqueName="24" name="Goedkoopste" totalsRowFunction="custom" queryTableFieldId="24" dataDxfId="309" totalsRowDxfId="2">
      <totalsRowFormula>COUNTA(T3:T140)</totalsRowFormula>
    </tableColumn>
    <tableColumn id="29" xr3:uid="{00000000-0010-0000-0000-00001D000000}" uniqueName="29" name="Duurste" totalsRowFunction="custom" queryTableFieldId="29" dataDxfId="308" totalsRowDxfId="1">
      <totalsRowFormula>COUNTA(U3:U140)</totalsRowFormula>
    </tableColumn>
    <tableColumn id="25" xr3:uid="{00000000-0010-0000-0000-000019000000}" uniqueName="25" name="Verschil" totalsRowFunction="custom" queryTableFieldId="25" dataDxfId="307" totalsRowDxfId="0">
      <totalsRowFormula>COUNTA(V3:V140)</totalsRow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46"/>
  <sheetViews>
    <sheetView tabSelected="1" topLeftCell="A121" zoomScale="130" zoomScaleNormal="130" workbookViewId="0">
      <selection activeCell="X12" sqref="X12"/>
    </sheetView>
  </sheetViews>
  <sheetFormatPr defaultColWidth="7.42578125" defaultRowHeight="11.25" x14ac:dyDescent="0.2"/>
  <cols>
    <col min="1" max="1" width="4.140625" style="3" customWidth="1"/>
    <col min="2" max="2" width="28.28515625" style="3" customWidth="1"/>
    <col min="3" max="3" width="21.7109375" style="4" customWidth="1"/>
    <col min="4" max="4" width="7.5703125" style="3" customWidth="1"/>
    <col min="5" max="6" width="5.7109375" style="4" customWidth="1"/>
    <col min="7" max="7" width="7" style="4" customWidth="1"/>
    <col min="8" max="8" width="6.42578125" style="4" customWidth="1"/>
    <col min="9" max="9" width="5.7109375" style="4" customWidth="1"/>
    <col min="10" max="11" width="7" style="4" customWidth="1"/>
    <col min="12" max="12" width="6.7109375" style="4" customWidth="1"/>
    <col min="13" max="13" width="7" style="4" customWidth="1"/>
    <col min="14" max="14" width="6.85546875" style="4" customWidth="1"/>
    <col min="15" max="15" width="7" style="4" customWidth="1"/>
    <col min="16" max="16" width="6.7109375" style="4" customWidth="1"/>
    <col min="17" max="18" width="7" style="4" customWidth="1"/>
    <col min="19" max="19" width="5.7109375" style="4" customWidth="1"/>
    <col min="20" max="20" width="6.42578125" style="3" customWidth="1"/>
    <col min="21" max="21" width="6.5703125" style="3" customWidth="1"/>
    <col min="22" max="22" width="7.28515625" style="3" customWidth="1"/>
    <col min="23" max="16384" width="7.42578125" style="3"/>
  </cols>
  <sheetData>
    <row r="1" spans="1:22" s="1" customFormat="1" ht="12.75" x14ac:dyDescent="0.2">
      <c r="A1" s="44" t="s">
        <v>210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23"/>
    </row>
    <row r="2" spans="1:22" s="2" customFormat="1" ht="70.5" x14ac:dyDescent="0.2">
      <c r="A2" s="8" t="s">
        <v>9</v>
      </c>
      <c r="B2" s="9" t="s">
        <v>1</v>
      </c>
      <c r="C2" s="10" t="s">
        <v>2</v>
      </c>
      <c r="D2" s="9" t="s">
        <v>0</v>
      </c>
      <c r="E2" s="10" t="s">
        <v>3</v>
      </c>
      <c r="F2" s="10" t="s">
        <v>204</v>
      </c>
      <c r="G2" s="10" t="s">
        <v>4</v>
      </c>
      <c r="H2" s="10" t="s">
        <v>5</v>
      </c>
      <c r="I2" s="10" t="s">
        <v>205</v>
      </c>
      <c r="J2" s="10" t="s">
        <v>147</v>
      </c>
      <c r="K2" s="10" t="s">
        <v>6</v>
      </c>
      <c r="L2" s="10" t="s">
        <v>24</v>
      </c>
      <c r="M2" s="10" t="s">
        <v>7</v>
      </c>
      <c r="N2" s="10" t="s">
        <v>16</v>
      </c>
      <c r="O2" s="10" t="s">
        <v>207</v>
      </c>
      <c r="P2" s="10" t="s">
        <v>208</v>
      </c>
      <c r="Q2" s="10" t="s">
        <v>206</v>
      </c>
      <c r="R2" s="10" t="s">
        <v>8</v>
      </c>
      <c r="S2" s="10" t="s">
        <v>209</v>
      </c>
      <c r="T2" s="11" t="s">
        <v>144</v>
      </c>
      <c r="U2" s="11" t="s">
        <v>13</v>
      </c>
      <c r="V2" s="11" t="s">
        <v>14</v>
      </c>
    </row>
    <row r="3" spans="1:22" x14ac:dyDescent="0.2">
      <c r="A3" s="6">
        <v>1</v>
      </c>
      <c r="B3" s="20" t="s">
        <v>26</v>
      </c>
      <c r="C3" s="20" t="s">
        <v>25</v>
      </c>
      <c r="D3" s="20" t="s">
        <v>19</v>
      </c>
      <c r="E3" s="27" t="s">
        <v>211</v>
      </c>
      <c r="F3" s="27"/>
      <c r="G3" s="27">
        <v>2.4500000000000002</v>
      </c>
      <c r="H3" s="27">
        <v>2.0699999999999998</v>
      </c>
      <c r="I3" s="27"/>
      <c r="J3" s="27"/>
      <c r="K3" s="27">
        <v>2.08</v>
      </c>
      <c r="L3" s="27" t="s">
        <v>212</v>
      </c>
      <c r="M3" s="27">
        <v>2.15</v>
      </c>
      <c r="N3" s="27">
        <v>2.25</v>
      </c>
      <c r="O3" s="27">
        <v>2.0499999999999998</v>
      </c>
      <c r="P3" s="27">
        <v>2.0499999999999998</v>
      </c>
      <c r="Q3" s="27"/>
      <c r="R3" s="27"/>
      <c r="S3" s="27">
        <v>2.35</v>
      </c>
      <c r="T3" s="12">
        <f t="shared" ref="T3:T34" si="0">MIN(E3:S3)</f>
        <v>2.0499999999999998</v>
      </c>
      <c r="U3" s="13">
        <f t="shared" ref="U3:U34" si="1">MAX(E3:S3)</f>
        <v>2.4500000000000002</v>
      </c>
      <c r="V3" s="7">
        <f t="shared" ref="V3:V26" si="2">U3-T3</f>
        <v>0.40000000000000036</v>
      </c>
    </row>
    <row r="4" spans="1:22" x14ac:dyDescent="0.2">
      <c r="A4" s="6">
        <v>2</v>
      </c>
      <c r="B4" s="20" t="s">
        <v>43</v>
      </c>
      <c r="C4" s="20" t="s">
        <v>25</v>
      </c>
      <c r="D4" s="20" t="s">
        <v>18</v>
      </c>
      <c r="E4" s="27"/>
      <c r="F4" s="27"/>
      <c r="G4" s="27"/>
      <c r="H4" s="27">
        <v>3.21</v>
      </c>
      <c r="I4" s="27"/>
      <c r="J4" s="27"/>
      <c r="K4" s="27"/>
      <c r="L4" s="27" t="s">
        <v>213</v>
      </c>
      <c r="M4" s="27"/>
      <c r="N4" s="27">
        <v>3.2</v>
      </c>
      <c r="O4" s="27"/>
      <c r="P4" s="27">
        <v>3.2</v>
      </c>
      <c r="Q4" s="27"/>
      <c r="R4" s="27"/>
      <c r="S4" s="27"/>
      <c r="T4" s="12">
        <f t="shared" si="0"/>
        <v>3.2</v>
      </c>
      <c r="U4" s="13">
        <f t="shared" si="1"/>
        <v>3.21</v>
      </c>
      <c r="V4" s="7">
        <f t="shared" si="2"/>
        <v>9.9999999999997868E-3</v>
      </c>
    </row>
    <row r="5" spans="1:22" x14ac:dyDescent="0.2">
      <c r="A5" s="6">
        <v>3</v>
      </c>
      <c r="B5" s="20" t="s">
        <v>148</v>
      </c>
      <c r="C5" s="20" t="s">
        <v>25</v>
      </c>
      <c r="D5" s="25" t="s">
        <v>192</v>
      </c>
      <c r="E5" s="27" t="s">
        <v>214</v>
      </c>
      <c r="F5" s="27">
        <v>1.95</v>
      </c>
      <c r="G5" s="27"/>
      <c r="H5" s="27"/>
      <c r="I5" s="27">
        <v>2.25</v>
      </c>
      <c r="J5" s="27"/>
      <c r="K5" s="27">
        <v>1.77</v>
      </c>
      <c r="L5" s="27">
        <v>1.49</v>
      </c>
      <c r="M5" s="27"/>
      <c r="N5" s="27"/>
      <c r="O5" s="27"/>
      <c r="P5" s="27">
        <v>1.75</v>
      </c>
      <c r="Q5" s="27"/>
      <c r="R5" s="27"/>
      <c r="S5" s="27"/>
      <c r="T5" s="12">
        <f t="shared" si="0"/>
        <v>1.49</v>
      </c>
      <c r="U5" s="13">
        <f t="shared" si="1"/>
        <v>2.25</v>
      </c>
      <c r="V5" s="7">
        <f t="shared" si="2"/>
        <v>0.76</v>
      </c>
    </row>
    <row r="6" spans="1:22" x14ac:dyDescent="0.2">
      <c r="A6" s="6">
        <v>4</v>
      </c>
      <c r="B6" s="20" t="s">
        <v>29</v>
      </c>
      <c r="C6" s="20" t="s">
        <v>25</v>
      </c>
      <c r="D6" s="20" t="s">
        <v>19</v>
      </c>
      <c r="E6" s="27"/>
      <c r="F6" s="27"/>
      <c r="G6" s="27" t="s">
        <v>215</v>
      </c>
      <c r="H6" s="27">
        <v>4.3</v>
      </c>
      <c r="I6" s="27">
        <v>5.05</v>
      </c>
      <c r="J6" s="27"/>
      <c r="K6" s="27">
        <v>3.26</v>
      </c>
      <c r="L6" s="27" t="s">
        <v>216</v>
      </c>
      <c r="M6" s="27">
        <v>3.5</v>
      </c>
      <c r="N6" s="27">
        <v>5.05</v>
      </c>
      <c r="O6" s="27">
        <v>3.25</v>
      </c>
      <c r="P6" s="27"/>
      <c r="Q6" s="27"/>
      <c r="R6" s="27"/>
      <c r="S6" s="27">
        <v>5.25</v>
      </c>
      <c r="T6" s="12">
        <f t="shared" si="0"/>
        <v>3.25</v>
      </c>
      <c r="U6" s="13">
        <f t="shared" si="1"/>
        <v>5.25</v>
      </c>
      <c r="V6" s="7">
        <f t="shared" si="2"/>
        <v>2</v>
      </c>
    </row>
    <row r="7" spans="1:22" x14ac:dyDescent="0.2">
      <c r="A7" s="6">
        <v>5</v>
      </c>
      <c r="B7" s="3" t="s">
        <v>149</v>
      </c>
      <c r="C7" s="20" t="s">
        <v>25</v>
      </c>
      <c r="D7" s="20" t="s">
        <v>18</v>
      </c>
      <c r="E7" s="27" t="s">
        <v>217</v>
      </c>
      <c r="F7" s="27"/>
      <c r="G7" s="27"/>
      <c r="H7" s="27">
        <v>3.21</v>
      </c>
      <c r="I7" s="27">
        <v>4.1900000000000004</v>
      </c>
      <c r="J7" s="27"/>
      <c r="K7" s="27">
        <v>3.24</v>
      </c>
      <c r="L7" s="27" t="s">
        <v>213</v>
      </c>
      <c r="M7" s="27"/>
      <c r="N7" s="27"/>
      <c r="O7" s="27"/>
      <c r="P7" s="27">
        <v>3.4</v>
      </c>
      <c r="Q7" s="27"/>
      <c r="R7" s="27"/>
      <c r="S7" s="27">
        <v>3.45</v>
      </c>
      <c r="T7" s="12">
        <f t="shared" si="0"/>
        <v>3.21</v>
      </c>
      <c r="U7" s="13">
        <f t="shared" si="1"/>
        <v>4.1900000000000004</v>
      </c>
      <c r="V7" s="7">
        <f t="shared" si="2"/>
        <v>0.98000000000000043</v>
      </c>
    </row>
    <row r="8" spans="1:22" x14ac:dyDescent="0.2">
      <c r="A8" s="6">
        <v>6</v>
      </c>
      <c r="B8" s="20" t="s">
        <v>150</v>
      </c>
      <c r="C8" s="20" t="s">
        <v>25</v>
      </c>
      <c r="D8" s="21" t="s">
        <v>21</v>
      </c>
      <c r="E8" s="27"/>
      <c r="F8" s="27">
        <v>3.5</v>
      </c>
      <c r="G8" s="27"/>
      <c r="H8" s="27">
        <v>7.32</v>
      </c>
      <c r="I8" s="27">
        <v>7.79</v>
      </c>
      <c r="J8" s="27"/>
      <c r="K8" s="27"/>
      <c r="L8" s="27" t="s">
        <v>213</v>
      </c>
      <c r="M8" s="27"/>
      <c r="N8" s="27"/>
      <c r="O8" s="27"/>
      <c r="P8" s="27">
        <v>4.55</v>
      </c>
      <c r="Q8" s="27"/>
      <c r="R8" s="27"/>
      <c r="S8" s="27">
        <v>7.99</v>
      </c>
      <c r="T8" s="12">
        <f t="shared" si="0"/>
        <v>3.5</v>
      </c>
      <c r="U8" s="13">
        <f t="shared" si="1"/>
        <v>7.99</v>
      </c>
      <c r="V8" s="7">
        <f t="shared" si="2"/>
        <v>4.49</v>
      </c>
    </row>
    <row r="9" spans="1:22" x14ac:dyDescent="0.2">
      <c r="A9" s="6">
        <v>7</v>
      </c>
      <c r="B9" s="20" t="s">
        <v>151</v>
      </c>
      <c r="C9" s="20" t="s">
        <v>25</v>
      </c>
      <c r="D9" s="20" t="s">
        <v>193</v>
      </c>
      <c r="E9" s="27"/>
      <c r="F9" s="27"/>
      <c r="G9" s="27"/>
      <c r="H9" s="27">
        <v>3.54</v>
      </c>
      <c r="I9" s="27"/>
      <c r="J9" s="27">
        <v>3.72</v>
      </c>
      <c r="K9" s="27">
        <v>3.71</v>
      </c>
      <c r="L9" s="27" t="s">
        <v>218</v>
      </c>
      <c r="M9" s="27"/>
      <c r="N9" s="27">
        <v>3.7</v>
      </c>
      <c r="O9" s="27">
        <v>3.25</v>
      </c>
      <c r="P9" s="27">
        <v>3.25</v>
      </c>
      <c r="Q9" s="27">
        <v>3.87</v>
      </c>
      <c r="R9" s="27"/>
      <c r="S9" s="27">
        <v>3.75</v>
      </c>
      <c r="T9" s="12">
        <f t="shared" si="0"/>
        <v>3.25</v>
      </c>
      <c r="U9" s="13">
        <f t="shared" si="1"/>
        <v>3.87</v>
      </c>
      <c r="V9" s="7">
        <f t="shared" si="2"/>
        <v>0.62000000000000011</v>
      </c>
    </row>
    <row r="10" spans="1:22" x14ac:dyDescent="0.2">
      <c r="A10" s="6">
        <v>8</v>
      </c>
      <c r="B10" s="20" t="s">
        <v>152</v>
      </c>
      <c r="C10" s="20" t="s">
        <v>25</v>
      </c>
      <c r="D10" s="20" t="s">
        <v>28</v>
      </c>
      <c r="E10" s="27"/>
      <c r="F10" s="27"/>
      <c r="G10" s="27" t="s">
        <v>219</v>
      </c>
      <c r="H10" s="27">
        <v>2.61</v>
      </c>
      <c r="I10" s="27">
        <v>4.8899999999999997</v>
      </c>
      <c r="J10" s="27"/>
      <c r="K10" s="27"/>
      <c r="L10" s="27" t="s">
        <v>213</v>
      </c>
      <c r="M10" s="27">
        <v>2.59</v>
      </c>
      <c r="N10" s="27">
        <v>3.2</v>
      </c>
      <c r="O10" s="27"/>
      <c r="P10" s="27">
        <v>2.8</v>
      </c>
      <c r="Q10" s="27"/>
      <c r="R10" s="27"/>
      <c r="S10" s="27">
        <v>3.05</v>
      </c>
      <c r="T10" s="12">
        <f t="shared" si="0"/>
        <v>2.59</v>
      </c>
      <c r="U10" s="13">
        <f t="shared" si="1"/>
        <v>4.8899999999999997</v>
      </c>
      <c r="V10" s="7">
        <f t="shared" si="2"/>
        <v>2.2999999999999998</v>
      </c>
    </row>
    <row r="11" spans="1:22" x14ac:dyDescent="0.2">
      <c r="A11" s="6">
        <v>9</v>
      </c>
      <c r="B11" s="20" t="s">
        <v>153</v>
      </c>
      <c r="C11" s="20" t="s">
        <v>25</v>
      </c>
      <c r="D11" s="20" t="s">
        <v>194</v>
      </c>
      <c r="E11" s="27">
        <v>3.85</v>
      </c>
      <c r="F11" s="27">
        <v>3.65</v>
      </c>
      <c r="G11" s="27"/>
      <c r="H11" s="27">
        <v>3.34</v>
      </c>
      <c r="I11" s="27">
        <v>2.4500000000000002</v>
      </c>
      <c r="J11" s="27">
        <v>3.52</v>
      </c>
      <c r="K11" s="27">
        <v>3.18</v>
      </c>
      <c r="L11" s="27" t="s">
        <v>213</v>
      </c>
      <c r="M11" s="27"/>
      <c r="N11" s="27">
        <v>3.75</v>
      </c>
      <c r="O11" s="27">
        <v>2.2999999999999998</v>
      </c>
      <c r="P11" s="27">
        <v>3.1</v>
      </c>
      <c r="Q11" s="27"/>
      <c r="R11" s="27"/>
      <c r="S11" s="27">
        <v>3.35</v>
      </c>
      <c r="T11" s="12">
        <f t="shared" si="0"/>
        <v>2.2999999999999998</v>
      </c>
      <c r="U11" s="13">
        <f t="shared" si="1"/>
        <v>3.85</v>
      </c>
      <c r="V11" s="7">
        <f t="shared" si="2"/>
        <v>1.5500000000000003</v>
      </c>
    </row>
    <row r="12" spans="1:22" x14ac:dyDescent="0.2">
      <c r="A12" s="6">
        <v>10</v>
      </c>
      <c r="B12" s="3" t="s">
        <v>30</v>
      </c>
      <c r="C12" s="3" t="s">
        <v>31</v>
      </c>
      <c r="D12" s="21" t="s">
        <v>32</v>
      </c>
      <c r="E12" s="27" t="s">
        <v>221</v>
      </c>
      <c r="F12" s="27"/>
      <c r="G12" s="27" t="s">
        <v>222</v>
      </c>
      <c r="H12" s="27">
        <v>4.54</v>
      </c>
      <c r="I12" s="27">
        <v>4.99</v>
      </c>
      <c r="J12" s="27">
        <v>5.63</v>
      </c>
      <c r="K12" s="27">
        <v>4.7699999999999996</v>
      </c>
      <c r="L12" s="27" t="s">
        <v>223</v>
      </c>
      <c r="M12" s="27">
        <v>4.3499999999999996</v>
      </c>
      <c r="N12" s="27">
        <v>5.5</v>
      </c>
      <c r="O12" s="27">
        <v>4.5999999999999996</v>
      </c>
      <c r="P12" s="27">
        <v>4.95</v>
      </c>
      <c r="Q12" s="27">
        <v>5.15</v>
      </c>
      <c r="R12" s="27" t="s">
        <v>224</v>
      </c>
      <c r="S12" s="27">
        <v>6.65</v>
      </c>
      <c r="T12" s="12">
        <f t="shared" si="0"/>
        <v>4.3499999999999996</v>
      </c>
      <c r="U12" s="13">
        <f t="shared" si="1"/>
        <v>6.65</v>
      </c>
      <c r="V12" s="7">
        <f t="shared" si="2"/>
        <v>2.3000000000000007</v>
      </c>
    </row>
    <row r="13" spans="1:22" x14ac:dyDescent="0.2">
      <c r="A13" s="6">
        <v>11</v>
      </c>
      <c r="B13" s="20" t="s">
        <v>27</v>
      </c>
      <c r="C13" s="3" t="s">
        <v>31</v>
      </c>
      <c r="D13" s="21" t="s">
        <v>19</v>
      </c>
      <c r="E13" s="27"/>
      <c r="F13" s="27">
        <v>1.6</v>
      </c>
      <c r="G13" s="27"/>
      <c r="H13" s="27">
        <v>1.94</v>
      </c>
      <c r="I13" s="27"/>
      <c r="J13" s="27"/>
      <c r="K13" s="27">
        <v>1.95</v>
      </c>
      <c r="L13" s="27" t="s">
        <v>225</v>
      </c>
      <c r="M13" s="27"/>
      <c r="N13" s="27"/>
      <c r="O13" s="27"/>
      <c r="P13" s="27"/>
      <c r="Q13" s="27">
        <v>1.55</v>
      </c>
      <c r="R13" s="27"/>
      <c r="S13" s="27">
        <v>2.0499999999999998</v>
      </c>
      <c r="T13" s="12">
        <f t="shared" si="0"/>
        <v>1.55</v>
      </c>
      <c r="U13" s="13">
        <f t="shared" si="1"/>
        <v>2.0499999999999998</v>
      </c>
      <c r="V13" s="7">
        <f t="shared" si="2"/>
        <v>0.49999999999999978</v>
      </c>
    </row>
    <row r="14" spans="1:22" x14ac:dyDescent="0.2">
      <c r="A14" s="6">
        <v>12</v>
      </c>
      <c r="B14" s="20" t="s">
        <v>33</v>
      </c>
      <c r="C14" s="3" t="s">
        <v>31</v>
      </c>
      <c r="D14" s="3" t="s">
        <v>19</v>
      </c>
      <c r="E14" s="27"/>
      <c r="F14" s="27">
        <v>3.15</v>
      </c>
      <c r="G14" s="27"/>
      <c r="H14" s="27">
        <v>4.46</v>
      </c>
      <c r="I14" s="27"/>
      <c r="J14" s="27">
        <v>4.91</v>
      </c>
      <c r="K14" s="27">
        <v>3.26</v>
      </c>
      <c r="L14" s="27" t="s">
        <v>226</v>
      </c>
      <c r="M14" s="27"/>
      <c r="N14" s="27">
        <v>4.6500000000000004</v>
      </c>
      <c r="O14" s="27">
        <v>3.25</v>
      </c>
      <c r="P14" s="27"/>
      <c r="Q14" s="27">
        <v>3.55</v>
      </c>
      <c r="R14" s="27"/>
      <c r="S14" s="27">
        <v>3.65</v>
      </c>
      <c r="T14" s="12">
        <f t="shared" si="0"/>
        <v>3.15</v>
      </c>
      <c r="U14" s="13">
        <f t="shared" si="1"/>
        <v>4.91</v>
      </c>
      <c r="V14" s="7">
        <f t="shared" si="2"/>
        <v>1.7600000000000002</v>
      </c>
    </row>
    <row r="15" spans="1:22" x14ac:dyDescent="0.2">
      <c r="A15" s="6">
        <v>13</v>
      </c>
      <c r="B15" s="20" t="s">
        <v>26</v>
      </c>
      <c r="C15" s="3" t="s">
        <v>31</v>
      </c>
      <c r="D15" s="3" t="s">
        <v>19</v>
      </c>
      <c r="E15" s="27"/>
      <c r="F15" s="27"/>
      <c r="G15" s="27"/>
      <c r="H15" s="27"/>
      <c r="I15" s="27"/>
      <c r="J15" s="27"/>
      <c r="K15" s="27"/>
      <c r="L15" s="27">
        <v>2.08</v>
      </c>
      <c r="M15" s="27"/>
      <c r="N15" s="27"/>
      <c r="O15" s="27"/>
      <c r="P15" s="27">
        <v>2.0499999999999998</v>
      </c>
      <c r="Q15" s="27"/>
      <c r="R15" s="27"/>
      <c r="S15" s="27"/>
      <c r="T15" s="12">
        <f t="shared" si="0"/>
        <v>2.0499999999999998</v>
      </c>
      <c r="U15" s="13">
        <f t="shared" si="1"/>
        <v>2.08</v>
      </c>
      <c r="V15" s="7">
        <f t="shared" si="2"/>
        <v>3.0000000000000249E-2</v>
      </c>
    </row>
    <row r="16" spans="1:22" x14ac:dyDescent="0.2">
      <c r="A16" s="6">
        <v>14</v>
      </c>
      <c r="B16" s="20" t="s">
        <v>34</v>
      </c>
      <c r="C16" s="3" t="s">
        <v>31</v>
      </c>
      <c r="D16" s="20" t="s">
        <v>35</v>
      </c>
      <c r="E16" s="27"/>
      <c r="F16" s="27"/>
      <c r="G16" s="27"/>
      <c r="H16" s="27">
        <v>2.97</v>
      </c>
      <c r="I16" s="27">
        <v>3.29</v>
      </c>
      <c r="J16" s="27"/>
      <c r="K16" s="27">
        <v>2.92</v>
      </c>
      <c r="L16" s="27" t="s">
        <v>213</v>
      </c>
      <c r="M16" s="27">
        <v>3.1</v>
      </c>
      <c r="N16" s="27"/>
      <c r="O16" s="30"/>
      <c r="P16" s="27">
        <v>2.8</v>
      </c>
      <c r="Q16" s="27"/>
      <c r="R16" s="27"/>
      <c r="S16" s="27">
        <v>3.35</v>
      </c>
      <c r="T16" s="12">
        <f t="shared" si="0"/>
        <v>2.8</v>
      </c>
      <c r="U16" s="13">
        <f t="shared" si="1"/>
        <v>3.35</v>
      </c>
      <c r="V16" s="7">
        <f t="shared" si="2"/>
        <v>0.55000000000000027</v>
      </c>
    </row>
    <row r="17" spans="1:22" x14ac:dyDescent="0.2">
      <c r="A17" s="6">
        <v>15</v>
      </c>
      <c r="B17" s="20" t="s">
        <v>36</v>
      </c>
      <c r="C17" s="3" t="s">
        <v>31</v>
      </c>
      <c r="D17" s="20" t="s">
        <v>18</v>
      </c>
      <c r="E17" s="27" t="s">
        <v>227</v>
      </c>
      <c r="F17" s="27"/>
      <c r="G17" s="27"/>
      <c r="H17" s="27">
        <v>2.0499999999999998</v>
      </c>
      <c r="I17" s="27">
        <v>3.09</v>
      </c>
      <c r="J17" s="27">
        <v>2.11</v>
      </c>
      <c r="K17" s="27">
        <v>2.0099999999999998</v>
      </c>
      <c r="L17" s="27">
        <v>2.0099999999999998</v>
      </c>
      <c r="M17" s="27">
        <v>5.35</v>
      </c>
      <c r="N17" s="27">
        <v>3.15</v>
      </c>
      <c r="O17" s="27">
        <v>2.1</v>
      </c>
      <c r="P17" s="27">
        <v>2.1</v>
      </c>
      <c r="Q17" s="27">
        <v>2.4500000000000002</v>
      </c>
      <c r="R17" s="27"/>
      <c r="S17" s="27">
        <v>2.25</v>
      </c>
      <c r="T17" s="12">
        <f t="shared" si="0"/>
        <v>2.0099999999999998</v>
      </c>
      <c r="U17" s="13">
        <f t="shared" si="1"/>
        <v>5.35</v>
      </c>
      <c r="V17" s="7">
        <f t="shared" si="2"/>
        <v>3.34</v>
      </c>
    </row>
    <row r="18" spans="1:22" x14ac:dyDescent="0.2">
      <c r="A18" s="6">
        <v>16</v>
      </c>
      <c r="B18" s="20" t="s">
        <v>43</v>
      </c>
      <c r="C18" s="3" t="s">
        <v>31</v>
      </c>
      <c r="D18" s="20" t="s">
        <v>195</v>
      </c>
      <c r="E18" s="27"/>
      <c r="F18" s="27"/>
      <c r="G18" s="27">
        <v>3.25</v>
      </c>
      <c r="H18" s="27">
        <v>3.55</v>
      </c>
      <c r="I18" s="27"/>
      <c r="J18" s="27"/>
      <c r="K18" s="27"/>
      <c r="L18" s="27" t="s">
        <v>213</v>
      </c>
      <c r="M18" s="27"/>
      <c r="N18" s="27">
        <v>3.35</v>
      </c>
      <c r="O18" s="27"/>
      <c r="P18" s="27">
        <v>3.55</v>
      </c>
      <c r="Q18" s="27"/>
      <c r="R18" s="27"/>
      <c r="S18" s="27"/>
      <c r="T18" s="12">
        <f t="shared" si="0"/>
        <v>3.25</v>
      </c>
      <c r="U18" s="13">
        <f t="shared" si="1"/>
        <v>3.55</v>
      </c>
      <c r="V18" s="7">
        <f t="shared" si="2"/>
        <v>0.29999999999999982</v>
      </c>
    </row>
    <row r="19" spans="1:22" x14ac:dyDescent="0.2">
      <c r="A19" s="6">
        <v>17</v>
      </c>
      <c r="B19" s="20" t="s">
        <v>154</v>
      </c>
      <c r="C19" s="3" t="s">
        <v>31</v>
      </c>
      <c r="D19" s="20" t="s">
        <v>21</v>
      </c>
      <c r="E19" s="27"/>
      <c r="F19" s="27"/>
      <c r="G19" s="27"/>
      <c r="H19" s="27">
        <v>2.97</v>
      </c>
      <c r="I19" s="27">
        <v>3.09</v>
      </c>
      <c r="J19" s="27"/>
      <c r="K19" s="27">
        <v>2.98</v>
      </c>
      <c r="L19" s="27" t="s">
        <v>213</v>
      </c>
      <c r="M19" s="27"/>
      <c r="N19" s="27">
        <v>3.05</v>
      </c>
      <c r="O19" s="27"/>
      <c r="P19" s="27"/>
      <c r="Q19" s="27"/>
      <c r="R19" s="27"/>
      <c r="S19" s="27"/>
      <c r="T19" s="12">
        <f t="shared" si="0"/>
        <v>2.97</v>
      </c>
      <c r="U19" s="13">
        <f t="shared" si="1"/>
        <v>3.09</v>
      </c>
      <c r="V19" s="7">
        <f t="shared" si="2"/>
        <v>0.11999999999999966</v>
      </c>
    </row>
    <row r="20" spans="1:22" x14ac:dyDescent="0.2">
      <c r="A20" s="6">
        <v>18</v>
      </c>
      <c r="B20" s="20" t="s">
        <v>155</v>
      </c>
      <c r="C20" s="3" t="s">
        <v>31</v>
      </c>
      <c r="D20" s="20" t="s">
        <v>143</v>
      </c>
      <c r="E20" s="27"/>
      <c r="F20" s="27"/>
      <c r="G20" s="27"/>
      <c r="H20" s="27">
        <v>3.96</v>
      </c>
      <c r="I20" s="27">
        <v>4.1900000000000004</v>
      </c>
      <c r="J20" s="27"/>
      <c r="K20" s="27"/>
      <c r="L20" s="27" t="s">
        <v>229</v>
      </c>
      <c r="M20" s="27"/>
      <c r="N20" s="27">
        <v>4.2</v>
      </c>
      <c r="O20" s="27">
        <v>4</v>
      </c>
      <c r="P20" s="27">
        <v>3.65</v>
      </c>
      <c r="Q20" s="27"/>
      <c r="R20" s="27" t="s">
        <v>230</v>
      </c>
      <c r="S20" s="27">
        <v>4.45</v>
      </c>
      <c r="T20" s="12">
        <f t="shared" si="0"/>
        <v>3.65</v>
      </c>
      <c r="U20" s="13">
        <f t="shared" si="1"/>
        <v>4.45</v>
      </c>
      <c r="V20" s="7">
        <f t="shared" si="2"/>
        <v>0.80000000000000027</v>
      </c>
    </row>
    <row r="21" spans="1:22" x14ac:dyDescent="0.2">
      <c r="A21" s="6">
        <v>19</v>
      </c>
      <c r="B21" s="3" t="s">
        <v>156</v>
      </c>
      <c r="C21" s="3" t="s">
        <v>31</v>
      </c>
      <c r="D21" s="20" t="s">
        <v>193</v>
      </c>
      <c r="E21" s="27"/>
      <c r="F21" s="27"/>
      <c r="G21" s="27"/>
      <c r="H21" s="27">
        <v>3.53</v>
      </c>
      <c r="I21" s="27">
        <v>3.95</v>
      </c>
      <c r="J21" s="27"/>
      <c r="K21" s="27"/>
      <c r="L21" s="27" t="s">
        <v>218</v>
      </c>
      <c r="M21" s="27">
        <v>4.0999999999999996</v>
      </c>
      <c r="N21" s="27">
        <v>3.7</v>
      </c>
      <c r="O21" s="27">
        <v>3.55</v>
      </c>
      <c r="P21" s="27">
        <v>3.55</v>
      </c>
      <c r="Q21" s="27">
        <v>3.87</v>
      </c>
      <c r="R21" s="27"/>
      <c r="S21" s="27">
        <v>3.65</v>
      </c>
      <c r="T21" s="12">
        <f t="shared" si="0"/>
        <v>3.53</v>
      </c>
      <c r="U21" s="13">
        <f t="shared" si="1"/>
        <v>4.0999999999999996</v>
      </c>
      <c r="V21" s="7">
        <f t="shared" si="2"/>
        <v>0.56999999999999984</v>
      </c>
    </row>
    <row r="22" spans="1:22" x14ac:dyDescent="0.2">
      <c r="A22" s="6">
        <v>20</v>
      </c>
      <c r="B22" s="20" t="s">
        <v>157</v>
      </c>
      <c r="C22" s="3" t="s">
        <v>31</v>
      </c>
      <c r="D22" s="20" t="s">
        <v>143</v>
      </c>
      <c r="E22" s="27"/>
      <c r="F22" s="27"/>
      <c r="G22" s="27" t="s">
        <v>219</v>
      </c>
      <c r="H22" s="27">
        <v>2.77</v>
      </c>
      <c r="I22" s="27">
        <v>3.49</v>
      </c>
      <c r="J22" s="27"/>
      <c r="K22" s="27"/>
      <c r="L22" s="27" t="s">
        <v>213</v>
      </c>
      <c r="M22" s="27">
        <v>2.88</v>
      </c>
      <c r="N22" s="27"/>
      <c r="O22" s="27">
        <v>2.65</v>
      </c>
      <c r="P22" s="27">
        <v>2.65</v>
      </c>
      <c r="Q22" s="27"/>
      <c r="R22" s="27" t="s">
        <v>231</v>
      </c>
      <c r="S22" s="27"/>
      <c r="T22" s="12">
        <f t="shared" si="0"/>
        <v>2.65</v>
      </c>
      <c r="U22" s="13">
        <f t="shared" si="1"/>
        <v>3.49</v>
      </c>
      <c r="V22" s="7">
        <f t="shared" si="2"/>
        <v>0.8400000000000003</v>
      </c>
    </row>
    <row r="23" spans="1:22" x14ac:dyDescent="0.2">
      <c r="A23" s="6">
        <v>21</v>
      </c>
      <c r="B23" s="20" t="s">
        <v>158</v>
      </c>
      <c r="C23" s="20" t="s">
        <v>37</v>
      </c>
      <c r="D23" s="3" t="s">
        <v>39</v>
      </c>
      <c r="E23" s="27"/>
      <c r="F23" s="27"/>
      <c r="G23" s="27">
        <v>12.95</v>
      </c>
      <c r="H23" s="27"/>
      <c r="I23" s="27"/>
      <c r="J23" s="27"/>
      <c r="K23" s="27"/>
      <c r="L23" s="27" t="s">
        <v>213</v>
      </c>
      <c r="M23" s="27"/>
      <c r="N23" s="27"/>
      <c r="O23" s="27"/>
      <c r="P23" s="27">
        <v>10.95</v>
      </c>
      <c r="Q23" s="27"/>
      <c r="R23" s="27"/>
      <c r="S23" s="27"/>
      <c r="T23" s="12">
        <f t="shared" si="0"/>
        <v>10.95</v>
      </c>
      <c r="U23" s="13">
        <f t="shared" si="1"/>
        <v>12.95</v>
      </c>
      <c r="V23" s="7">
        <f t="shared" si="2"/>
        <v>2</v>
      </c>
    </row>
    <row r="24" spans="1:22" x14ac:dyDescent="0.2">
      <c r="A24" s="6">
        <v>22</v>
      </c>
      <c r="B24" s="20" t="s">
        <v>40</v>
      </c>
      <c r="C24" s="20" t="s">
        <v>37</v>
      </c>
      <c r="D24" s="20" t="s">
        <v>38</v>
      </c>
      <c r="E24" s="27"/>
      <c r="F24" s="27"/>
      <c r="G24" s="27"/>
      <c r="H24" s="27">
        <v>8.75</v>
      </c>
      <c r="I24" s="27">
        <v>10.5</v>
      </c>
      <c r="J24" s="27"/>
      <c r="K24" s="27">
        <v>8.82</v>
      </c>
      <c r="L24" s="27">
        <v>13.95</v>
      </c>
      <c r="M24" s="27">
        <v>9.98</v>
      </c>
      <c r="N24" s="27">
        <v>9.99</v>
      </c>
      <c r="O24" s="27"/>
      <c r="P24" s="27">
        <v>8.75</v>
      </c>
      <c r="Q24" s="27">
        <v>9.65</v>
      </c>
      <c r="R24" s="27"/>
      <c r="S24" s="27">
        <v>10.25</v>
      </c>
      <c r="T24" s="12">
        <f t="shared" si="0"/>
        <v>8.75</v>
      </c>
      <c r="U24" s="13">
        <f t="shared" si="1"/>
        <v>13.95</v>
      </c>
      <c r="V24" s="7">
        <f t="shared" si="2"/>
        <v>5.1999999999999993</v>
      </c>
    </row>
    <row r="25" spans="1:22" x14ac:dyDescent="0.2">
      <c r="A25" s="6">
        <v>23</v>
      </c>
      <c r="B25" s="20" t="s">
        <v>40</v>
      </c>
      <c r="C25" s="20" t="s">
        <v>37</v>
      </c>
      <c r="D25" s="21" t="s">
        <v>39</v>
      </c>
      <c r="E25" s="27"/>
      <c r="F25" s="27"/>
      <c r="G25" s="27"/>
      <c r="H25" s="27">
        <v>13.85</v>
      </c>
      <c r="I25" s="27">
        <v>16.649999999999999</v>
      </c>
      <c r="J25" s="27">
        <v>14.45</v>
      </c>
      <c r="K25" s="27">
        <v>13.95</v>
      </c>
      <c r="L25" s="27" t="s">
        <v>213</v>
      </c>
      <c r="M25" s="27">
        <v>14.69</v>
      </c>
      <c r="N25" s="27">
        <v>14.95</v>
      </c>
      <c r="O25" s="27">
        <v>13.85</v>
      </c>
      <c r="P25" s="27">
        <v>13.85</v>
      </c>
      <c r="Q25" s="27">
        <v>15.25</v>
      </c>
      <c r="R25" s="27"/>
      <c r="S25" s="27">
        <v>16.25</v>
      </c>
      <c r="T25" s="12">
        <f t="shared" si="0"/>
        <v>13.85</v>
      </c>
      <c r="U25" s="13">
        <f t="shared" si="1"/>
        <v>16.649999999999999</v>
      </c>
      <c r="V25" s="7">
        <f t="shared" si="2"/>
        <v>2.7999999999999989</v>
      </c>
    </row>
    <row r="26" spans="1:22" x14ac:dyDescent="0.2">
      <c r="A26" s="6">
        <v>24</v>
      </c>
      <c r="B26" s="20" t="s">
        <v>131</v>
      </c>
      <c r="C26" s="20" t="s">
        <v>37</v>
      </c>
      <c r="D26" s="20" t="s">
        <v>135</v>
      </c>
      <c r="E26" s="27"/>
      <c r="F26" s="27"/>
      <c r="G26" s="27"/>
      <c r="H26" s="27"/>
      <c r="I26" s="27">
        <v>11.99</v>
      </c>
      <c r="J26" s="27"/>
      <c r="K26" s="27">
        <v>12.4</v>
      </c>
      <c r="L26" s="27" t="s">
        <v>213</v>
      </c>
      <c r="M26" s="27"/>
      <c r="N26" s="27"/>
      <c r="O26" s="27"/>
      <c r="P26" s="27"/>
      <c r="Q26" s="27"/>
      <c r="R26" s="27"/>
      <c r="S26" s="27"/>
      <c r="T26" s="12">
        <f t="shared" si="0"/>
        <v>11.99</v>
      </c>
      <c r="U26" s="13">
        <f t="shared" si="1"/>
        <v>12.4</v>
      </c>
      <c r="V26" s="7">
        <f t="shared" si="2"/>
        <v>0.41000000000000014</v>
      </c>
    </row>
    <row r="27" spans="1:22" x14ac:dyDescent="0.2">
      <c r="A27" s="6">
        <v>25</v>
      </c>
      <c r="B27" s="20" t="s">
        <v>42</v>
      </c>
      <c r="C27" s="20" t="s">
        <v>37</v>
      </c>
      <c r="D27" s="20" t="s">
        <v>39</v>
      </c>
      <c r="E27" s="27" t="s">
        <v>232</v>
      </c>
      <c r="F27" s="27">
        <v>13.5</v>
      </c>
      <c r="G27" s="27" t="s">
        <v>233</v>
      </c>
      <c r="H27" s="27">
        <v>12.6</v>
      </c>
      <c r="I27" s="27">
        <v>12.99</v>
      </c>
      <c r="J27" s="27"/>
      <c r="K27" s="31">
        <v>12.71</v>
      </c>
      <c r="L27" s="27" t="s">
        <v>234</v>
      </c>
      <c r="M27" s="27">
        <v>12.45</v>
      </c>
      <c r="N27" s="27">
        <v>12.99</v>
      </c>
      <c r="O27" s="27">
        <v>12.6</v>
      </c>
      <c r="P27" s="27">
        <v>12.6</v>
      </c>
      <c r="Q27" s="27">
        <v>13.5</v>
      </c>
      <c r="R27" s="27" t="s">
        <v>235</v>
      </c>
      <c r="S27" s="27">
        <v>13.35</v>
      </c>
      <c r="T27" s="12">
        <f t="shared" si="0"/>
        <v>12.45</v>
      </c>
      <c r="U27" s="13">
        <f t="shared" si="1"/>
        <v>13.5</v>
      </c>
      <c r="V27" s="7">
        <f t="shared" ref="V27:V52" si="3">U27-T27</f>
        <v>1.0500000000000007</v>
      </c>
    </row>
    <row r="28" spans="1:22" x14ac:dyDescent="0.2">
      <c r="A28" s="6">
        <v>26</v>
      </c>
      <c r="B28" s="20" t="s">
        <v>159</v>
      </c>
      <c r="C28" s="20" t="s">
        <v>37</v>
      </c>
      <c r="D28" s="20" t="s">
        <v>196</v>
      </c>
      <c r="E28" s="27">
        <v>13.25</v>
      </c>
      <c r="F28" s="27">
        <v>13.95</v>
      </c>
      <c r="G28" s="27"/>
      <c r="H28" s="27"/>
      <c r="I28" s="27"/>
      <c r="J28" s="27"/>
      <c r="K28" s="27"/>
      <c r="L28" s="27" t="s">
        <v>213</v>
      </c>
      <c r="M28" s="27"/>
      <c r="N28" s="27"/>
      <c r="O28" s="27"/>
      <c r="P28" s="27"/>
      <c r="Q28" s="32"/>
      <c r="R28" s="27"/>
      <c r="S28" s="27"/>
      <c r="T28" s="12">
        <f t="shared" si="0"/>
        <v>13.25</v>
      </c>
      <c r="U28" s="13">
        <f t="shared" si="1"/>
        <v>13.95</v>
      </c>
      <c r="V28" s="7">
        <f t="shared" si="3"/>
        <v>0.69999999999999929</v>
      </c>
    </row>
    <row r="29" spans="1:22" x14ac:dyDescent="0.2">
      <c r="A29" s="6">
        <v>27</v>
      </c>
      <c r="B29" s="20" t="s">
        <v>159</v>
      </c>
      <c r="C29" s="20" t="s">
        <v>37</v>
      </c>
      <c r="D29" s="20" t="s">
        <v>41</v>
      </c>
      <c r="E29" s="27"/>
      <c r="F29" s="27">
        <v>9</v>
      </c>
      <c r="G29" s="27"/>
      <c r="H29" s="27"/>
      <c r="I29" s="27"/>
      <c r="J29" s="27"/>
      <c r="K29" s="27"/>
      <c r="L29" s="27">
        <v>8.5299999999999994</v>
      </c>
      <c r="M29" s="27"/>
      <c r="N29" s="27"/>
      <c r="O29" s="27"/>
      <c r="P29" s="27"/>
      <c r="Q29" s="27"/>
      <c r="R29" s="27"/>
      <c r="S29" s="27"/>
      <c r="T29" s="12">
        <f t="shared" si="0"/>
        <v>8.5299999999999994</v>
      </c>
      <c r="U29" s="13">
        <f t="shared" si="1"/>
        <v>9</v>
      </c>
      <c r="V29" s="7">
        <f t="shared" si="3"/>
        <v>0.47000000000000064</v>
      </c>
    </row>
    <row r="30" spans="1:22" x14ac:dyDescent="0.2">
      <c r="A30" s="6">
        <v>28</v>
      </c>
      <c r="B30" s="3" t="s">
        <v>43</v>
      </c>
      <c r="C30" s="20" t="s">
        <v>44</v>
      </c>
      <c r="D30" s="21" t="s">
        <v>45</v>
      </c>
      <c r="E30" s="27">
        <v>7.75</v>
      </c>
      <c r="F30" s="27"/>
      <c r="G30" s="27"/>
      <c r="H30" s="27">
        <v>7.82</v>
      </c>
      <c r="I30" s="27">
        <v>8.0500000000000007</v>
      </c>
      <c r="J30" s="27"/>
      <c r="K30" s="27"/>
      <c r="L30" s="27" t="s">
        <v>213</v>
      </c>
      <c r="M30" s="27"/>
      <c r="N30" s="27"/>
      <c r="O30" s="27"/>
      <c r="P30" s="27">
        <v>7.8</v>
      </c>
      <c r="Q30" s="27"/>
      <c r="R30" s="27"/>
      <c r="S30" s="27"/>
      <c r="T30" s="12">
        <f t="shared" si="0"/>
        <v>7.75</v>
      </c>
      <c r="U30" s="13">
        <f t="shared" si="1"/>
        <v>8.0500000000000007</v>
      </c>
      <c r="V30" s="7">
        <f t="shared" si="3"/>
        <v>0.30000000000000071</v>
      </c>
    </row>
    <row r="31" spans="1:22" x14ac:dyDescent="0.2">
      <c r="A31" s="6">
        <v>29</v>
      </c>
      <c r="B31" s="3" t="s">
        <v>160</v>
      </c>
      <c r="C31" s="20" t="s">
        <v>44</v>
      </c>
      <c r="D31" s="20" t="s">
        <v>135</v>
      </c>
      <c r="E31" s="27">
        <v>7.95</v>
      </c>
      <c r="F31" s="27"/>
      <c r="G31" s="27"/>
      <c r="H31" s="27">
        <v>3.74</v>
      </c>
      <c r="I31" s="27"/>
      <c r="J31" s="27"/>
      <c r="K31" s="27"/>
      <c r="L31" s="27" t="s">
        <v>213</v>
      </c>
      <c r="M31" s="27"/>
      <c r="N31" s="27"/>
      <c r="O31" s="27"/>
      <c r="P31" s="27">
        <v>3.75</v>
      </c>
      <c r="Q31" s="27"/>
      <c r="R31" s="27"/>
      <c r="S31" s="27"/>
      <c r="T31" s="12">
        <f t="shared" si="0"/>
        <v>3.74</v>
      </c>
      <c r="U31" s="13">
        <f t="shared" si="1"/>
        <v>7.95</v>
      </c>
      <c r="V31" s="7">
        <f t="shared" si="3"/>
        <v>4.21</v>
      </c>
    </row>
    <row r="32" spans="1:22" x14ac:dyDescent="0.2">
      <c r="A32" s="6">
        <v>30</v>
      </c>
      <c r="B32" s="3" t="s">
        <v>161</v>
      </c>
      <c r="C32" s="20" t="s">
        <v>44</v>
      </c>
      <c r="D32" s="20" t="s">
        <v>21</v>
      </c>
      <c r="E32" s="27" t="s">
        <v>238</v>
      </c>
      <c r="F32" s="27">
        <v>4.5</v>
      </c>
      <c r="G32" s="27"/>
      <c r="H32" s="27">
        <v>3.73</v>
      </c>
      <c r="I32" s="27">
        <v>4.3899999999999997</v>
      </c>
      <c r="J32" s="27"/>
      <c r="K32" s="27"/>
      <c r="L32" s="27" t="s">
        <v>213</v>
      </c>
      <c r="M32" s="27">
        <v>3.86</v>
      </c>
      <c r="N32" s="27">
        <v>4.55</v>
      </c>
      <c r="O32" s="27"/>
      <c r="P32" s="27">
        <v>3.75</v>
      </c>
      <c r="Q32" s="27">
        <v>4.45</v>
      </c>
      <c r="R32" s="27" t="s">
        <v>239</v>
      </c>
      <c r="S32" s="27">
        <v>4.5</v>
      </c>
      <c r="T32" s="12">
        <f t="shared" si="0"/>
        <v>3.73</v>
      </c>
      <c r="U32" s="13">
        <f t="shared" si="1"/>
        <v>4.55</v>
      </c>
      <c r="V32" s="7">
        <f t="shared" si="3"/>
        <v>0.81999999999999984</v>
      </c>
    </row>
    <row r="33" spans="1:22" x14ac:dyDescent="0.2">
      <c r="A33" s="6">
        <v>31</v>
      </c>
      <c r="B33" s="20" t="s">
        <v>46</v>
      </c>
      <c r="C33" s="20" t="s">
        <v>47</v>
      </c>
      <c r="D33" s="20" t="s">
        <v>45</v>
      </c>
      <c r="E33" s="27"/>
      <c r="F33" s="27"/>
      <c r="G33" s="27">
        <v>8.15</v>
      </c>
      <c r="H33" s="27"/>
      <c r="I33" s="27"/>
      <c r="J33" s="27"/>
      <c r="K33" s="27"/>
      <c r="L33" s="27" t="s">
        <v>213</v>
      </c>
      <c r="M33" s="27"/>
      <c r="N33" s="27"/>
      <c r="O33" s="27"/>
      <c r="P33" s="27">
        <v>8.5500000000000007</v>
      </c>
      <c r="Q33" s="27"/>
      <c r="R33" s="27"/>
      <c r="S33" s="27"/>
      <c r="T33" s="12">
        <f t="shared" si="0"/>
        <v>8.15</v>
      </c>
      <c r="U33" s="13">
        <f t="shared" si="1"/>
        <v>8.5500000000000007</v>
      </c>
      <c r="V33" s="7">
        <f t="shared" si="3"/>
        <v>0.40000000000000036</v>
      </c>
    </row>
    <row r="34" spans="1:22" x14ac:dyDescent="0.2">
      <c r="A34" s="6">
        <v>32</v>
      </c>
      <c r="B34" s="20" t="s">
        <v>162</v>
      </c>
      <c r="C34" s="20" t="s">
        <v>47</v>
      </c>
      <c r="D34" s="20" t="s">
        <v>21</v>
      </c>
      <c r="E34" s="27"/>
      <c r="F34" s="27"/>
      <c r="G34" s="27"/>
      <c r="H34" s="27">
        <v>7.27</v>
      </c>
      <c r="I34" s="27">
        <v>7.5</v>
      </c>
      <c r="J34" s="27"/>
      <c r="K34" s="27"/>
      <c r="L34" s="27" t="s">
        <v>213</v>
      </c>
      <c r="M34" s="27"/>
      <c r="N34" s="27"/>
      <c r="O34" s="27"/>
      <c r="P34" s="27">
        <v>7.3</v>
      </c>
      <c r="Q34" s="27">
        <v>7.58</v>
      </c>
      <c r="R34" s="27"/>
      <c r="S34" s="27">
        <v>7.75</v>
      </c>
      <c r="T34" s="12">
        <f t="shared" si="0"/>
        <v>7.27</v>
      </c>
      <c r="U34" s="13">
        <f t="shared" si="1"/>
        <v>7.75</v>
      </c>
      <c r="V34" s="7">
        <f t="shared" si="3"/>
        <v>0.48000000000000043</v>
      </c>
    </row>
    <row r="35" spans="1:22" x14ac:dyDescent="0.2">
      <c r="A35" s="6">
        <v>33</v>
      </c>
      <c r="B35" s="20" t="s">
        <v>43</v>
      </c>
      <c r="C35" s="20" t="s">
        <v>136</v>
      </c>
      <c r="D35" s="21" t="s">
        <v>48</v>
      </c>
      <c r="E35" s="27"/>
      <c r="F35" s="27"/>
      <c r="G35" s="27"/>
      <c r="H35" s="27">
        <v>3.47</v>
      </c>
      <c r="I35" s="27"/>
      <c r="J35" s="27"/>
      <c r="K35" s="27"/>
      <c r="L35" s="27" t="s">
        <v>213</v>
      </c>
      <c r="M35" s="27"/>
      <c r="N35" s="27">
        <v>3.5</v>
      </c>
      <c r="O35" s="27"/>
      <c r="P35" s="27">
        <v>3.5</v>
      </c>
      <c r="Q35" s="27"/>
      <c r="R35" s="27"/>
      <c r="S35" s="27"/>
      <c r="T35" s="12">
        <f t="shared" ref="T35:T66" si="4">MIN(E35:S35)</f>
        <v>3.47</v>
      </c>
      <c r="U35" s="13">
        <f t="shared" ref="U35:U66" si="5">MAX(E35:S35)</f>
        <v>3.5</v>
      </c>
      <c r="V35" s="7">
        <f t="shared" si="3"/>
        <v>2.9999999999999805E-2</v>
      </c>
    </row>
    <row r="36" spans="1:22" x14ac:dyDescent="0.2">
      <c r="A36" s="6">
        <v>34</v>
      </c>
      <c r="B36" s="20" t="s">
        <v>50</v>
      </c>
      <c r="C36" s="20" t="s">
        <v>136</v>
      </c>
      <c r="D36" s="20" t="s">
        <v>48</v>
      </c>
      <c r="E36" s="27"/>
      <c r="F36" s="27"/>
      <c r="G36" s="27"/>
      <c r="H36" s="27">
        <v>3.81</v>
      </c>
      <c r="I36" s="27">
        <v>4.25</v>
      </c>
      <c r="J36" s="27"/>
      <c r="K36" s="27"/>
      <c r="L36" s="27" t="s">
        <v>213</v>
      </c>
      <c r="M36" s="27"/>
      <c r="N36" s="27">
        <v>4.3499999999999996</v>
      </c>
      <c r="O36" s="27">
        <v>4</v>
      </c>
      <c r="P36" s="27">
        <v>4</v>
      </c>
      <c r="Q36" s="27"/>
      <c r="R36" s="27"/>
      <c r="S36" s="27">
        <v>4.05</v>
      </c>
      <c r="T36" s="12">
        <f t="shared" si="4"/>
        <v>3.81</v>
      </c>
      <c r="U36" s="13">
        <f t="shared" si="5"/>
        <v>4.3499999999999996</v>
      </c>
      <c r="V36" s="7">
        <f t="shared" si="3"/>
        <v>0.53999999999999959</v>
      </c>
    </row>
    <row r="37" spans="1:22" x14ac:dyDescent="0.2">
      <c r="A37" s="6">
        <v>35</v>
      </c>
      <c r="B37" s="20" t="s">
        <v>51</v>
      </c>
      <c r="C37" s="20" t="s">
        <v>136</v>
      </c>
      <c r="D37" s="20" t="s">
        <v>52</v>
      </c>
      <c r="E37" s="27"/>
      <c r="F37" s="27">
        <v>4.75</v>
      </c>
      <c r="G37" s="27"/>
      <c r="H37" s="27">
        <v>4.28</v>
      </c>
      <c r="I37" s="27">
        <v>4.1900000000000004</v>
      </c>
      <c r="J37" s="27">
        <v>4.2699999999999996</v>
      </c>
      <c r="K37" s="27">
        <v>4.3</v>
      </c>
      <c r="L37" s="27" t="s">
        <v>213</v>
      </c>
      <c r="M37" s="27">
        <v>4.4400000000000004</v>
      </c>
      <c r="N37" s="27"/>
      <c r="O37" s="27"/>
      <c r="P37" s="27">
        <v>4.05</v>
      </c>
      <c r="Q37" s="27">
        <v>4.28</v>
      </c>
      <c r="R37" s="27">
        <v>4.76</v>
      </c>
      <c r="S37" s="27">
        <v>4.55</v>
      </c>
      <c r="T37" s="12">
        <f t="shared" si="4"/>
        <v>4.05</v>
      </c>
      <c r="U37" s="13">
        <f t="shared" si="5"/>
        <v>4.76</v>
      </c>
      <c r="V37" s="7">
        <f t="shared" si="3"/>
        <v>0.71</v>
      </c>
    </row>
    <row r="38" spans="1:22" x14ac:dyDescent="0.2">
      <c r="A38" s="6">
        <v>36</v>
      </c>
      <c r="B38" s="20" t="s">
        <v>53</v>
      </c>
      <c r="C38" s="20" t="s">
        <v>54</v>
      </c>
      <c r="D38" s="21" t="s">
        <v>48</v>
      </c>
      <c r="E38" s="27">
        <v>4.5999999999999996</v>
      </c>
      <c r="F38" s="27">
        <v>4.25</v>
      </c>
      <c r="G38" s="27" t="s">
        <v>241</v>
      </c>
      <c r="H38" s="27">
        <v>3.81</v>
      </c>
      <c r="I38" s="27">
        <v>4.1900000000000004</v>
      </c>
      <c r="J38" s="27"/>
      <c r="K38" s="27"/>
      <c r="L38" s="27" t="s">
        <v>213</v>
      </c>
      <c r="M38" s="27">
        <v>3.95</v>
      </c>
      <c r="N38" s="27">
        <v>4.1500000000000004</v>
      </c>
      <c r="O38" s="27">
        <v>4</v>
      </c>
      <c r="P38" s="27">
        <v>4</v>
      </c>
      <c r="Q38" s="27"/>
      <c r="R38" s="27" t="s">
        <v>242</v>
      </c>
      <c r="S38" s="27">
        <v>4.05</v>
      </c>
      <c r="T38" s="12">
        <f t="shared" si="4"/>
        <v>3.81</v>
      </c>
      <c r="U38" s="13">
        <f t="shared" si="5"/>
        <v>4.5999999999999996</v>
      </c>
      <c r="V38" s="7">
        <f t="shared" si="3"/>
        <v>0.78999999999999959</v>
      </c>
    </row>
    <row r="39" spans="1:22" x14ac:dyDescent="0.2">
      <c r="A39" s="6">
        <v>37</v>
      </c>
      <c r="B39" s="20" t="s">
        <v>55</v>
      </c>
      <c r="C39" s="20" t="s">
        <v>54</v>
      </c>
      <c r="D39" s="20" t="s">
        <v>56</v>
      </c>
      <c r="E39" s="27"/>
      <c r="F39" s="27">
        <v>7.25</v>
      </c>
      <c r="G39" s="27"/>
      <c r="H39" s="27">
        <v>9.64</v>
      </c>
      <c r="I39" s="27"/>
      <c r="J39" s="27">
        <v>10.6</v>
      </c>
      <c r="K39" s="27">
        <v>6.85</v>
      </c>
      <c r="L39" s="27" t="s">
        <v>243</v>
      </c>
      <c r="M39" s="27"/>
      <c r="N39" s="27"/>
      <c r="O39" s="27">
        <v>6.8</v>
      </c>
      <c r="P39" s="27">
        <v>6.8</v>
      </c>
      <c r="Q39" s="27"/>
      <c r="R39" s="27"/>
      <c r="S39" s="27">
        <v>10.65</v>
      </c>
      <c r="T39" s="12">
        <f t="shared" si="4"/>
        <v>6.8</v>
      </c>
      <c r="U39" s="13">
        <f t="shared" si="5"/>
        <v>10.65</v>
      </c>
      <c r="V39" s="7">
        <f t="shared" si="3"/>
        <v>3.8500000000000005</v>
      </c>
    </row>
    <row r="40" spans="1:22" x14ac:dyDescent="0.2">
      <c r="A40" s="6">
        <v>38</v>
      </c>
      <c r="B40" s="20" t="s">
        <v>57</v>
      </c>
      <c r="C40" s="20" t="s">
        <v>54</v>
      </c>
      <c r="D40" s="20" t="s">
        <v>49</v>
      </c>
      <c r="E40" s="27">
        <v>2.15</v>
      </c>
      <c r="F40" s="27">
        <v>2.35</v>
      </c>
      <c r="G40" s="27" t="s">
        <v>244</v>
      </c>
      <c r="H40" s="27">
        <v>2.15</v>
      </c>
      <c r="I40" s="27">
        <v>2.39</v>
      </c>
      <c r="J40" s="27">
        <v>2.36</v>
      </c>
      <c r="K40" s="27">
        <v>2.25</v>
      </c>
      <c r="L40" s="27" t="s">
        <v>211</v>
      </c>
      <c r="M40" s="27"/>
      <c r="N40" s="27"/>
      <c r="O40" s="27">
        <v>2.25</v>
      </c>
      <c r="P40" s="27">
        <v>2.25</v>
      </c>
      <c r="Q40" s="27">
        <v>2.2999999999999998</v>
      </c>
      <c r="R40" s="27" t="s">
        <v>245</v>
      </c>
      <c r="S40" s="27">
        <v>2.4500000000000002</v>
      </c>
      <c r="T40" s="12">
        <f t="shared" si="4"/>
        <v>2.15</v>
      </c>
      <c r="U40" s="13">
        <f t="shared" si="5"/>
        <v>2.4500000000000002</v>
      </c>
      <c r="V40" s="7">
        <f t="shared" si="3"/>
        <v>0.30000000000000027</v>
      </c>
    </row>
    <row r="41" spans="1:22" x14ac:dyDescent="0.2">
      <c r="A41" s="6">
        <v>39</v>
      </c>
      <c r="B41" s="20" t="s">
        <v>163</v>
      </c>
      <c r="C41" s="20" t="s">
        <v>54</v>
      </c>
      <c r="D41" s="20" t="s">
        <v>197</v>
      </c>
      <c r="E41" s="27"/>
      <c r="F41" s="27"/>
      <c r="G41" s="27"/>
      <c r="H41" s="27"/>
      <c r="I41" s="27"/>
      <c r="J41" s="27"/>
      <c r="K41" s="27">
        <v>3.55</v>
      </c>
      <c r="L41" s="27" t="s">
        <v>213</v>
      </c>
      <c r="M41" s="27">
        <v>2.35</v>
      </c>
      <c r="N41" s="27">
        <v>2.25</v>
      </c>
      <c r="O41" s="27"/>
      <c r="P41" s="27"/>
      <c r="Q41" s="27"/>
      <c r="R41" s="27"/>
      <c r="S41" s="27"/>
      <c r="T41" s="12">
        <f t="shared" si="4"/>
        <v>2.25</v>
      </c>
      <c r="U41" s="13">
        <f t="shared" si="5"/>
        <v>3.55</v>
      </c>
      <c r="V41" s="7">
        <f t="shared" si="3"/>
        <v>1.2999999999999998</v>
      </c>
    </row>
    <row r="42" spans="1:22" x14ac:dyDescent="0.2">
      <c r="A42" s="6">
        <v>40</v>
      </c>
      <c r="B42" s="20" t="s">
        <v>58</v>
      </c>
      <c r="C42" s="20" t="s">
        <v>54</v>
      </c>
      <c r="D42" s="20" t="s">
        <v>49</v>
      </c>
      <c r="E42" s="27" t="s">
        <v>246</v>
      </c>
      <c r="F42" s="27">
        <v>2.75</v>
      </c>
      <c r="G42" s="27"/>
      <c r="H42" s="27">
        <v>2.4</v>
      </c>
      <c r="I42" s="27">
        <v>2.75</v>
      </c>
      <c r="J42" s="27">
        <v>2.76</v>
      </c>
      <c r="K42" s="27">
        <v>2.4</v>
      </c>
      <c r="L42" s="27">
        <v>2.4</v>
      </c>
      <c r="M42" s="27">
        <v>2.75</v>
      </c>
      <c r="N42" s="27">
        <v>2.7</v>
      </c>
      <c r="O42" s="27">
        <v>2.4</v>
      </c>
      <c r="P42" s="27">
        <v>2.4</v>
      </c>
      <c r="Q42" s="27">
        <v>2.4700000000000002</v>
      </c>
      <c r="R42" s="27" t="s">
        <v>247</v>
      </c>
      <c r="S42" s="27">
        <v>2.5499999999999998</v>
      </c>
      <c r="T42" s="12">
        <f t="shared" si="4"/>
        <v>2.4</v>
      </c>
      <c r="U42" s="13">
        <f t="shared" si="5"/>
        <v>2.76</v>
      </c>
      <c r="V42" s="7">
        <f t="shared" ref="V42" si="6">U42-T42</f>
        <v>0.35999999999999988</v>
      </c>
    </row>
    <row r="43" spans="1:22" x14ac:dyDescent="0.2">
      <c r="A43" s="6">
        <v>41</v>
      </c>
      <c r="B43" s="20" t="s">
        <v>164</v>
      </c>
      <c r="C43" s="20" t="s">
        <v>54</v>
      </c>
      <c r="D43" s="20" t="s">
        <v>52</v>
      </c>
      <c r="E43" s="27"/>
      <c r="F43" s="27">
        <v>4.75</v>
      </c>
      <c r="G43" s="27"/>
      <c r="H43" s="27">
        <v>4.75</v>
      </c>
      <c r="I43" s="27">
        <v>4.3899999999999997</v>
      </c>
      <c r="J43" s="27">
        <v>5</v>
      </c>
      <c r="K43" s="27">
        <v>4.3</v>
      </c>
      <c r="L43" s="28">
        <v>4.3</v>
      </c>
      <c r="M43" s="27">
        <v>4.4400000000000004</v>
      </c>
      <c r="N43" s="27">
        <v>4.45</v>
      </c>
      <c r="O43" s="27"/>
      <c r="P43" s="27"/>
      <c r="Q43" s="27">
        <v>4.28</v>
      </c>
      <c r="R43" s="27"/>
      <c r="S43" s="27">
        <v>4.55</v>
      </c>
      <c r="T43" s="12">
        <f t="shared" si="4"/>
        <v>4.28</v>
      </c>
      <c r="U43" s="13">
        <f t="shared" si="5"/>
        <v>5</v>
      </c>
      <c r="V43" s="7">
        <f t="shared" si="3"/>
        <v>0.71999999999999975</v>
      </c>
    </row>
    <row r="44" spans="1:22" x14ac:dyDescent="0.2">
      <c r="A44" s="6">
        <v>42</v>
      </c>
      <c r="B44" s="20" t="s">
        <v>165</v>
      </c>
      <c r="C44" s="20" t="s">
        <v>54</v>
      </c>
      <c r="D44" s="20" t="s">
        <v>52</v>
      </c>
      <c r="E44" s="27"/>
      <c r="F44" s="27"/>
      <c r="G44" s="27"/>
      <c r="H44" s="27"/>
      <c r="I44" s="27"/>
      <c r="J44" s="27"/>
      <c r="K44" s="27">
        <v>3.94</v>
      </c>
      <c r="L44" s="27" t="s">
        <v>248</v>
      </c>
      <c r="M44" s="27"/>
      <c r="N44" s="27"/>
      <c r="O44" s="27"/>
      <c r="P44" s="27"/>
      <c r="Q44" s="27">
        <v>4.75</v>
      </c>
      <c r="R44" s="27"/>
      <c r="S44" s="27"/>
      <c r="T44" s="12">
        <f t="shared" si="4"/>
        <v>3.94</v>
      </c>
      <c r="U44" s="13">
        <f t="shared" si="5"/>
        <v>4.75</v>
      </c>
      <c r="V44" s="7">
        <f t="shared" si="3"/>
        <v>0.81</v>
      </c>
    </row>
    <row r="45" spans="1:22" x14ac:dyDescent="0.2">
      <c r="A45" s="6">
        <v>43</v>
      </c>
      <c r="B45" s="20" t="s">
        <v>166</v>
      </c>
      <c r="C45" s="20" t="s">
        <v>54</v>
      </c>
      <c r="D45" s="21" t="s">
        <v>49</v>
      </c>
      <c r="E45" s="27" t="s">
        <v>225</v>
      </c>
      <c r="F45" s="27"/>
      <c r="G45" s="27" t="s">
        <v>249</v>
      </c>
      <c r="H45" s="27">
        <v>1.85</v>
      </c>
      <c r="I45" s="27">
        <v>1.99</v>
      </c>
      <c r="J45" s="27"/>
      <c r="K45" s="27"/>
      <c r="L45" s="27" t="s">
        <v>213</v>
      </c>
      <c r="M45" s="27">
        <v>1.9</v>
      </c>
      <c r="N45" s="27">
        <v>1.95</v>
      </c>
      <c r="O45" s="27"/>
      <c r="P45" s="27">
        <v>1.85</v>
      </c>
      <c r="Q45" s="27">
        <v>2</v>
      </c>
      <c r="R45" s="27"/>
      <c r="S45" s="27">
        <v>2.25</v>
      </c>
      <c r="T45" s="12">
        <f t="shared" si="4"/>
        <v>1.85</v>
      </c>
      <c r="U45" s="13">
        <f t="shared" si="5"/>
        <v>2.25</v>
      </c>
      <c r="V45" s="7">
        <f t="shared" si="3"/>
        <v>0.39999999999999991</v>
      </c>
    </row>
    <row r="46" spans="1:22" x14ac:dyDescent="0.2">
      <c r="A46" s="6">
        <v>44</v>
      </c>
      <c r="B46" s="20" t="s">
        <v>167</v>
      </c>
      <c r="C46" s="20" t="s">
        <v>60</v>
      </c>
      <c r="D46" s="20" t="s">
        <v>198</v>
      </c>
      <c r="E46" s="27"/>
      <c r="F46" s="27"/>
      <c r="G46" s="27"/>
      <c r="H46" s="27">
        <v>6.58</v>
      </c>
      <c r="I46" s="27">
        <v>6.85</v>
      </c>
      <c r="J46" s="27"/>
      <c r="K46" s="27"/>
      <c r="L46" s="27" t="s">
        <v>213</v>
      </c>
      <c r="M46" s="27">
        <v>6.85</v>
      </c>
      <c r="N46" s="27">
        <v>6.85</v>
      </c>
      <c r="O46" s="27"/>
      <c r="P46" s="27"/>
      <c r="Q46" s="27"/>
      <c r="R46" s="27"/>
      <c r="S46" s="27"/>
      <c r="T46" s="12">
        <f t="shared" si="4"/>
        <v>6.58</v>
      </c>
      <c r="U46" s="13">
        <f t="shared" si="5"/>
        <v>6.85</v>
      </c>
      <c r="V46" s="7">
        <f t="shared" ref="V46" si="7">U46-T46</f>
        <v>0.26999999999999957</v>
      </c>
    </row>
    <row r="47" spans="1:22" x14ac:dyDescent="0.2">
      <c r="A47" s="6">
        <v>45</v>
      </c>
      <c r="B47" s="20" t="s">
        <v>168</v>
      </c>
      <c r="C47" s="20" t="s">
        <v>60</v>
      </c>
      <c r="D47" s="20" t="s">
        <v>199</v>
      </c>
      <c r="E47" s="27" t="s">
        <v>225</v>
      </c>
      <c r="F47" s="27">
        <v>2</v>
      </c>
      <c r="G47" s="27">
        <v>2.15</v>
      </c>
      <c r="H47" s="27">
        <v>1.84</v>
      </c>
      <c r="I47" s="27">
        <v>1.99</v>
      </c>
      <c r="J47" s="27"/>
      <c r="K47" s="27"/>
      <c r="L47" s="27" t="s">
        <v>213</v>
      </c>
      <c r="M47" s="27">
        <v>1.9</v>
      </c>
      <c r="N47" s="27">
        <v>2.0499999999999998</v>
      </c>
      <c r="O47" s="27"/>
      <c r="P47" s="27">
        <v>1.85</v>
      </c>
      <c r="Q47" s="27">
        <v>2</v>
      </c>
      <c r="R47" s="27"/>
      <c r="S47" s="27">
        <v>2.25</v>
      </c>
      <c r="T47" s="12">
        <f t="shared" si="4"/>
        <v>1.84</v>
      </c>
      <c r="U47" s="13">
        <f t="shared" si="5"/>
        <v>2.25</v>
      </c>
      <c r="V47" s="7">
        <f t="shared" ref="V47" si="8">U47-T47</f>
        <v>0.40999999999999992</v>
      </c>
    </row>
    <row r="48" spans="1:22" x14ac:dyDescent="0.2">
      <c r="A48" s="6">
        <v>46</v>
      </c>
      <c r="B48" s="20" t="s">
        <v>169</v>
      </c>
      <c r="C48" s="20" t="s">
        <v>60</v>
      </c>
      <c r="D48" s="21" t="s">
        <v>200</v>
      </c>
      <c r="E48" s="27"/>
      <c r="F48" s="27"/>
      <c r="G48" s="27"/>
      <c r="H48" s="27"/>
      <c r="I48" s="27"/>
      <c r="J48" s="27"/>
      <c r="K48" s="27"/>
      <c r="L48" s="27">
        <v>7.15</v>
      </c>
      <c r="M48" s="27">
        <v>6.82</v>
      </c>
      <c r="N48" s="27"/>
      <c r="O48" s="27"/>
      <c r="P48" s="27">
        <v>6.8</v>
      </c>
      <c r="Q48" s="27"/>
      <c r="R48" s="27"/>
      <c r="S48" s="27"/>
      <c r="T48" s="12">
        <f t="shared" si="4"/>
        <v>6.8</v>
      </c>
      <c r="U48" s="13">
        <f t="shared" si="5"/>
        <v>7.15</v>
      </c>
      <c r="V48" s="7">
        <f t="shared" si="3"/>
        <v>0.35000000000000053</v>
      </c>
    </row>
    <row r="49" spans="1:22" x14ac:dyDescent="0.2">
      <c r="A49" s="6">
        <v>47</v>
      </c>
      <c r="B49" s="20" t="s">
        <v>61</v>
      </c>
      <c r="C49" s="20" t="s">
        <v>60</v>
      </c>
      <c r="D49" s="20" t="s">
        <v>49</v>
      </c>
      <c r="E49" s="27">
        <v>2.1</v>
      </c>
      <c r="F49" s="27">
        <v>2.35</v>
      </c>
      <c r="G49" s="27">
        <v>2.5499999999999998</v>
      </c>
      <c r="H49" s="27">
        <v>2.25</v>
      </c>
      <c r="I49" s="27">
        <v>2.39</v>
      </c>
      <c r="J49" s="27"/>
      <c r="K49" s="27">
        <v>2.25</v>
      </c>
      <c r="L49" s="27" t="s">
        <v>211</v>
      </c>
      <c r="M49" s="27">
        <v>2.2999999999999998</v>
      </c>
      <c r="N49" s="27">
        <v>2.25</v>
      </c>
      <c r="O49" s="27">
        <v>2.25</v>
      </c>
      <c r="P49" s="27">
        <v>2.25</v>
      </c>
      <c r="Q49" s="27">
        <v>2.2999999999999998</v>
      </c>
      <c r="R49" s="27" t="s">
        <v>245</v>
      </c>
      <c r="S49" s="27">
        <v>2.4500000000000002</v>
      </c>
      <c r="T49" s="12">
        <f t="shared" si="4"/>
        <v>2.1</v>
      </c>
      <c r="U49" s="13">
        <f t="shared" si="5"/>
        <v>2.5499999999999998</v>
      </c>
      <c r="V49" s="7">
        <f t="shared" si="3"/>
        <v>0.44999999999999973</v>
      </c>
    </row>
    <row r="50" spans="1:22" x14ac:dyDescent="0.2">
      <c r="A50" s="6">
        <v>48</v>
      </c>
      <c r="B50" s="20" t="s">
        <v>170</v>
      </c>
      <c r="C50" s="20" t="s">
        <v>60</v>
      </c>
      <c r="D50" s="20" t="s">
        <v>49</v>
      </c>
      <c r="E50" s="27"/>
      <c r="F50" s="27"/>
      <c r="G50" s="27">
        <v>2.15</v>
      </c>
      <c r="H50" s="27"/>
      <c r="I50" s="27"/>
      <c r="J50" s="27"/>
      <c r="K50" s="27"/>
      <c r="L50" s="27" t="s">
        <v>213</v>
      </c>
      <c r="M50" s="27"/>
      <c r="N50" s="27"/>
      <c r="O50" s="27"/>
      <c r="P50" s="27"/>
      <c r="Q50" s="27"/>
      <c r="R50" s="27"/>
      <c r="S50" s="27">
        <v>2.5499999999999998</v>
      </c>
      <c r="T50" s="12">
        <f t="shared" si="4"/>
        <v>2.15</v>
      </c>
      <c r="U50" s="13">
        <f t="shared" si="5"/>
        <v>2.5499999999999998</v>
      </c>
      <c r="V50" s="7">
        <f t="shared" si="3"/>
        <v>0.39999999999999991</v>
      </c>
    </row>
    <row r="51" spans="1:22" x14ac:dyDescent="0.2">
      <c r="A51" s="6">
        <v>49</v>
      </c>
      <c r="B51" s="20" t="s">
        <v>62</v>
      </c>
      <c r="C51" s="20" t="s">
        <v>60</v>
      </c>
      <c r="D51" s="21" t="s">
        <v>52</v>
      </c>
      <c r="E51" s="27"/>
      <c r="F51" s="27"/>
      <c r="G51" s="27"/>
      <c r="H51" s="27">
        <v>4.28</v>
      </c>
      <c r="I51" s="27">
        <v>4.1900000000000004</v>
      </c>
      <c r="J51" s="27">
        <v>4.75</v>
      </c>
      <c r="K51" s="27"/>
      <c r="L51" s="27" t="s">
        <v>213</v>
      </c>
      <c r="M51" s="27">
        <v>4.4400000000000004</v>
      </c>
      <c r="N51" s="27"/>
      <c r="O51" s="27"/>
      <c r="P51" s="27"/>
      <c r="Q51" s="27">
        <v>4.28</v>
      </c>
      <c r="R51" s="27"/>
      <c r="S51" s="27">
        <v>4.55</v>
      </c>
      <c r="T51" s="12">
        <f t="shared" si="4"/>
        <v>4.1900000000000004</v>
      </c>
      <c r="U51" s="13">
        <f t="shared" si="5"/>
        <v>4.75</v>
      </c>
      <c r="V51" s="7">
        <f t="shared" si="3"/>
        <v>0.55999999999999961</v>
      </c>
    </row>
    <row r="52" spans="1:22" x14ac:dyDescent="0.2">
      <c r="A52" s="6">
        <v>50</v>
      </c>
      <c r="B52" s="20" t="s">
        <v>59</v>
      </c>
      <c r="C52" s="20" t="s">
        <v>63</v>
      </c>
      <c r="D52" s="20" t="s">
        <v>17</v>
      </c>
      <c r="E52" s="27"/>
      <c r="F52" s="27"/>
      <c r="G52" s="27" t="s">
        <v>250</v>
      </c>
      <c r="H52" s="27"/>
      <c r="I52" s="27"/>
      <c r="J52" s="27">
        <v>10.6</v>
      </c>
      <c r="K52" s="27"/>
      <c r="L52" s="27">
        <v>15.36</v>
      </c>
      <c r="M52" s="27"/>
      <c r="N52" s="27"/>
      <c r="O52" s="27"/>
      <c r="P52" s="27"/>
      <c r="Q52" s="27"/>
      <c r="R52" s="27">
        <v>10.64</v>
      </c>
      <c r="S52" s="27"/>
      <c r="T52" s="12">
        <f t="shared" si="4"/>
        <v>10.6</v>
      </c>
      <c r="U52" s="13">
        <f t="shared" si="5"/>
        <v>15.36</v>
      </c>
      <c r="V52" s="7">
        <f t="shared" si="3"/>
        <v>4.76</v>
      </c>
    </row>
    <row r="53" spans="1:22" x14ac:dyDescent="0.2">
      <c r="A53" s="6">
        <v>51</v>
      </c>
      <c r="B53" s="20" t="s">
        <v>171</v>
      </c>
      <c r="C53" s="20" t="s">
        <v>63</v>
      </c>
      <c r="D53" s="20" t="s">
        <v>17</v>
      </c>
      <c r="E53" s="27"/>
      <c r="F53" s="27"/>
      <c r="G53" s="27"/>
      <c r="H53" s="27"/>
      <c r="I53" s="27"/>
      <c r="J53" s="27"/>
      <c r="K53" s="27">
        <v>15.36</v>
      </c>
      <c r="L53" s="27" t="s">
        <v>213</v>
      </c>
      <c r="M53" s="27"/>
      <c r="N53" s="27"/>
      <c r="O53" s="27">
        <v>8.25</v>
      </c>
      <c r="P53" s="27"/>
      <c r="Q53" s="27"/>
      <c r="R53" s="27"/>
      <c r="S53" s="27"/>
      <c r="T53" s="12">
        <f t="shared" si="4"/>
        <v>8.25</v>
      </c>
      <c r="U53" s="13">
        <f t="shared" si="5"/>
        <v>15.36</v>
      </c>
      <c r="V53" s="7">
        <f t="shared" ref="V53" si="9">U53-T53</f>
        <v>7.1099999999999994</v>
      </c>
    </row>
    <row r="54" spans="1:22" x14ac:dyDescent="0.2">
      <c r="A54" s="6">
        <v>52</v>
      </c>
      <c r="B54" s="20" t="s">
        <v>64</v>
      </c>
      <c r="C54" s="20" t="s">
        <v>63</v>
      </c>
      <c r="D54" s="20" t="s">
        <v>17</v>
      </c>
      <c r="E54" s="27" t="s">
        <v>237</v>
      </c>
      <c r="F54" s="27"/>
      <c r="G54" s="27">
        <v>8.25</v>
      </c>
      <c r="H54" s="27">
        <v>7.37</v>
      </c>
      <c r="I54" s="27">
        <v>7.75</v>
      </c>
      <c r="J54" s="27">
        <v>7.4</v>
      </c>
      <c r="K54" s="27"/>
      <c r="L54" s="27" t="s">
        <v>251</v>
      </c>
      <c r="M54" s="27">
        <v>7.7</v>
      </c>
      <c r="N54" s="27"/>
      <c r="O54" s="27">
        <v>6.95</v>
      </c>
      <c r="P54" s="27">
        <v>6.95</v>
      </c>
      <c r="Q54" s="27">
        <v>7.45</v>
      </c>
      <c r="R54" s="27"/>
      <c r="S54" s="27">
        <v>7.99</v>
      </c>
      <c r="T54" s="12">
        <f t="shared" si="4"/>
        <v>6.95</v>
      </c>
      <c r="U54" s="13">
        <f t="shared" si="5"/>
        <v>8.25</v>
      </c>
      <c r="V54" s="7">
        <f t="shared" ref="V54" si="10">U54-T54</f>
        <v>1.2999999999999998</v>
      </c>
    </row>
    <row r="55" spans="1:22" x14ac:dyDescent="0.2">
      <c r="A55" s="6">
        <v>53</v>
      </c>
      <c r="B55" s="20" t="s">
        <v>153</v>
      </c>
      <c r="C55" s="20" t="s">
        <v>63</v>
      </c>
      <c r="D55" s="20" t="s">
        <v>17</v>
      </c>
      <c r="E55" s="27" t="s">
        <v>252</v>
      </c>
      <c r="F55" s="27">
        <v>7.25</v>
      </c>
      <c r="G55" s="27" t="s">
        <v>253</v>
      </c>
      <c r="H55" s="27">
        <v>6.31</v>
      </c>
      <c r="I55" s="27">
        <v>7.75</v>
      </c>
      <c r="J55" s="27">
        <v>7.23</v>
      </c>
      <c r="K55" s="27">
        <v>7.77</v>
      </c>
      <c r="L55" s="27" t="s">
        <v>213</v>
      </c>
      <c r="M55" s="27">
        <v>6.75</v>
      </c>
      <c r="N55" s="27"/>
      <c r="O55" s="27"/>
      <c r="P55" s="27"/>
      <c r="Q55" s="27">
        <v>7</v>
      </c>
      <c r="R55" s="27" t="s">
        <v>254</v>
      </c>
      <c r="S55" s="27">
        <v>7.25</v>
      </c>
      <c r="T55" s="12">
        <f t="shared" si="4"/>
        <v>6.31</v>
      </c>
      <c r="U55" s="13">
        <f t="shared" si="5"/>
        <v>7.77</v>
      </c>
      <c r="V55" s="7">
        <f t="shared" ref="V55:V56" si="11">U55-T55</f>
        <v>1.46</v>
      </c>
    </row>
    <row r="56" spans="1:22" x14ac:dyDescent="0.2">
      <c r="A56" s="6">
        <v>54</v>
      </c>
      <c r="B56" s="20" t="s">
        <v>65</v>
      </c>
      <c r="C56" s="20" t="s">
        <v>66</v>
      </c>
      <c r="D56" s="21" t="s">
        <v>67</v>
      </c>
      <c r="E56" s="27"/>
      <c r="F56" s="27"/>
      <c r="G56" s="27"/>
      <c r="H56" s="27"/>
      <c r="I56" s="27">
        <v>15.95</v>
      </c>
      <c r="J56" s="27"/>
      <c r="K56" s="27">
        <v>19.95</v>
      </c>
      <c r="L56" s="27">
        <v>19.95</v>
      </c>
      <c r="M56" s="27">
        <v>17.489999999999998</v>
      </c>
      <c r="N56" s="27"/>
      <c r="O56" s="27">
        <v>17.5</v>
      </c>
      <c r="P56" s="27">
        <v>17.5</v>
      </c>
      <c r="Q56" s="27"/>
      <c r="R56" s="27"/>
      <c r="S56" s="27"/>
      <c r="T56" s="12">
        <f t="shared" si="4"/>
        <v>15.95</v>
      </c>
      <c r="U56" s="13">
        <f t="shared" si="5"/>
        <v>19.95</v>
      </c>
      <c r="V56" s="7">
        <f t="shared" si="11"/>
        <v>4</v>
      </c>
    </row>
    <row r="57" spans="1:22" x14ac:dyDescent="0.2">
      <c r="A57" s="6">
        <v>55</v>
      </c>
      <c r="B57" s="20" t="s">
        <v>68</v>
      </c>
      <c r="C57" s="20" t="s">
        <v>66</v>
      </c>
      <c r="D57" s="20" t="s">
        <v>67</v>
      </c>
      <c r="E57" s="33" t="s">
        <v>255</v>
      </c>
      <c r="F57" s="33"/>
      <c r="G57" s="33"/>
      <c r="H57" s="33">
        <v>21.95</v>
      </c>
      <c r="I57" s="33">
        <v>16.95</v>
      </c>
      <c r="J57" s="33"/>
      <c r="K57" s="33">
        <v>23.75</v>
      </c>
      <c r="L57" s="33" t="s">
        <v>256</v>
      </c>
      <c r="M57" s="33"/>
      <c r="N57" s="33"/>
      <c r="O57" s="33">
        <v>24.95</v>
      </c>
      <c r="P57" s="33">
        <v>21.95</v>
      </c>
      <c r="Q57" s="33"/>
      <c r="R57" s="33"/>
      <c r="S57" s="33"/>
      <c r="T57" s="12">
        <f t="shared" si="4"/>
        <v>16.95</v>
      </c>
      <c r="U57" s="13">
        <f t="shared" si="5"/>
        <v>24.95</v>
      </c>
      <c r="V57" s="7">
        <f t="shared" ref="V57:V100" si="12">U57-T57</f>
        <v>8</v>
      </c>
    </row>
    <row r="58" spans="1:22" x14ac:dyDescent="0.2">
      <c r="A58" s="6">
        <v>56</v>
      </c>
      <c r="B58" s="20" t="s">
        <v>69</v>
      </c>
      <c r="C58" s="20" t="s">
        <v>66</v>
      </c>
      <c r="D58" s="21" t="s">
        <v>67</v>
      </c>
      <c r="E58" s="33">
        <v>29.95</v>
      </c>
      <c r="F58" s="33"/>
      <c r="G58" s="33" t="s">
        <v>257</v>
      </c>
      <c r="H58" s="33">
        <v>25.95</v>
      </c>
      <c r="I58" s="33">
        <v>23.95</v>
      </c>
      <c r="J58" s="33"/>
      <c r="K58" s="33">
        <v>22.66</v>
      </c>
      <c r="L58" s="33" t="s">
        <v>258</v>
      </c>
      <c r="M58" s="33">
        <v>22.95</v>
      </c>
      <c r="N58" s="33"/>
      <c r="O58" s="33">
        <v>26.95</v>
      </c>
      <c r="P58" s="33">
        <v>26.95</v>
      </c>
      <c r="Q58" s="33">
        <v>24.95</v>
      </c>
      <c r="R58" s="33"/>
      <c r="S58" s="33">
        <v>26.95</v>
      </c>
      <c r="T58" s="12">
        <f t="shared" si="4"/>
        <v>22.66</v>
      </c>
      <c r="U58" s="13">
        <f t="shared" si="5"/>
        <v>29.95</v>
      </c>
      <c r="V58" s="7">
        <f t="shared" si="12"/>
        <v>7.2899999999999991</v>
      </c>
    </row>
    <row r="59" spans="1:22" x14ac:dyDescent="0.2">
      <c r="A59" s="6">
        <v>57</v>
      </c>
      <c r="B59" s="20" t="s">
        <v>172</v>
      </c>
      <c r="C59" s="20" t="s">
        <v>66</v>
      </c>
      <c r="D59" s="20" t="s">
        <v>67</v>
      </c>
      <c r="E59" s="27"/>
      <c r="F59" s="33"/>
      <c r="G59" s="33"/>
      <c r="H59" s="33">
        <v>29.45</v>
      </c>
      <c r="I59" s="33">
        <v>29.95</v>
      </c>
      <c r="J59" s="33"/>
      <c r="K59" s="33">
        <v>19.3</v>
      </c>
      <c r="L59" s="33">
        <v>29.95</v>
      </c>
      <c r="M59" s="33">
        <v>21.95</v>
      </c>
      <c r="N59" s="33"/>
      <c r="O59" s="33">
        <v>19.95</v>
      </c>
      <c r="P59" s="33">
        <v>19.95</v>
      </c>
      <c r="Q59" s="33"/>
      <c r="R59" s="33" t="s">
        <v>259</v>
      </c>
      <c r="S59" s="33">
        <v>28.95</v>
      </c>
      <c r="T59" s="12">
        <f t="shared" si="4"/>
        <v>19.3</v>
      </c>
      <c r="U59" s="13">
        <f t="shared" si="5"/>
        <v>29.95</v>
      </c>
      <c r="V59" s="7">
        <f t="shared" si="12"/>
        <v>10.649999999999999</v>
      </c>
    </row>
    <row r="60" spans="1:22" x14ac:dyDescent="0.2">
      <c r="A60" s="6">
        <v>58</v>
      </c>
      <c r="B60" s="20" t="s">
        <v>137</v>
      </c>
      <c r="C60" s="20" t="s">
        <v>66</v>
      </c>
      <c r="D60" s="21" t="s">
        <v>67</v>
      </c>
      <c r="E60" s="33"/>
      <c r="F60" s="33"/>
      <c r="G60" s="33"/>
      <c r="H60" s="33"/>
      <c r="I60" s="33"/>
      <c r="J60" s="33"/>
      <c r="K60" s="33">
        <v>23.95</v>
      </c>
      <c r="L60" s="33">
        <v>16.850000000000001</v>
      </c>
      <c r="M60" s="33"/>
      <c r="N60" s="33"/>
      <c r="O60" s="33">
        <v>19.95</v>
      </c>
      <c r="P60" s="33">
        <v>19.95</v>
      </c>
      <c r="Q60" s="33"/>
      <c r="R60" s="33"/>
      <c r="S60" s="33"/>
      <c r="T60" s="12">
        <f t="shared" si="4"/>
        <v>16.850000000000001</v>
      </c>
      <c r="U60" s="13">
        <f t="shared" si="5"/>
        <v>23.95</v>
      </c>
      <c r="V60" s="7">
        <f t="shared" si="12"/>
        <v>7.0999999999999979</v>
      </c>
    </row>
    <row r="61" spans="1:22" x14ac:dyDescent="0.2">
      <c r="A61" s="6">
        <v>59</v>
      </c>
      <c r="B61" s="20" t="s">
        <v>173</v>
      </c>
      <c r="C61" s="20" t="s">
        <v>66</v>
      </c>
      <c r="D61" s="21" t="s">
        <v>67</v>
      </c>
      <c r="E61" s="33"/>
      <c r="F61" s="33"/>
      <c r="G61" s="33" t="s">
        <v>260</v>
      </c>
      <c r="H61" s="33">
        <v>39.950000000000003</v>
      </c>
      <c r="I61" s="33">
        <v>32.950000000000003</v>
      </c>
      <c r="J61" s="33"/>
      <c r="K61" s="33">
        <v>39.950000000000003</v>
      </c>
      <c r="L61" s="33" t="s">
        <v>261</v>
      </c>
      <c r="M61" s="33">
        <v>44.5</v>
      </c>
      <c r="N61" s="33"/>
      <c r="O61" s="33">
        <v>39.5</v>
      </c>
      <c r="P61" s="33">
        <v>39.5</v>
      </c>
      <c r="Q61" s="33"/>
      <c r="R61" s="33" t="s">
        <v>262</v>
      </c>
      <c r="S61" s="33">
        <v>49.95</v>
      </c>
      <c r="T61" s="12">
        <f t="shared" si="4"/>
        <v>32.950000000000003</v>
      </c>
      <c r="U61" s="13">
        <f t="shared" si="5"/>
        <v>49.95</v>
      </c>
      <c r="V61" s="7">
        <f t="shared" si="12"/>
        <v>17</v>
      </c>
    </row>
    <row r="62" spans="1:22" x14ac:dyDescent="0.2">
      <c r="A62" s="6">
        <v>60</v>
      </c>
      <c r="B62" s="3" t="s">
        <v>70</v>
      </c>
      <c r="C62" s="20" t="s">
        <v>66</v>
      </c>
      <c r="D62" s="20" t="s">
        <v>67</v>
      </c>
      <c r="E62" s="33" t="s">
        <v>263</v>
      </c>
      <c r="F62" s="33"/>
      <c r="G62" s="33"/>
      <c r="H62" s="33">
        <v>7.75</v>
      </c>
      <c r="I62" s="33">
        <v>13.75</v>
      </c>
      <c r="J62" s="33"/>
      <c r="K62" s="33">
        <v>7.77</v>
      </c>
      <c r="L62" s="33" t="s">
        <v>264</v>
      </c>
      <c r="M62" s="33">
        <v>9.99</v>
      </c>
      <c r="N62" s="33"/>
      <c r="O62" s="33">
        <v>6.75</v>
      </c>
      <c r="P62" s="33">
        <v>6.75</v>
      </c>
      <c r="Q62" s="33">
        <v>7.85</v>
      </c>
      <c r="R62" s="33" t="s">
        <v>265</v>
      </c>
      <c r="S62" s="33">
        <v>9.9499999999999993</v>
      </c>
      <c r="T62" s="12">
        <f t="shared" si="4"/>
        <v>6.75</v>
      </c>
      <c r="U62" s="13">
        <f t="shared" si="5"/>
        <v>13.75</v>
      </c>
      <c r="V62" s="7">
        <f t="shared" si="12"/>
        <v>7</v>
      </c>
    </row>
    <row r="63" spans="1:22" x14ac:dyDescent="0.2">
      <c r="A63" s="6">
        <v>61</v>
      </c>
      <c r="B63" s="3" t="s">
        <v>145</v>
      </c>
      <c r="C63" s="20" t="s">
        <v>66</v>
      </c>
      <c r="D63" s="21" t="s">
        <v>67</v>
      </c>
      <c r="E63" s="33"/>
      <c r="F63" s="33"/>
      <c r="G63" s="33"/>
      <c r="H63" s="33">
        <v>21.95</v>
      </c>
      <c r="I63" s="33"/>
      <c r="J63" s="33"/>
      <c r="K63" s="33">
        <v>22.93</v>
      </c>
      <c r="L63" s="33">
        <v>8.83</v>
      </c>
      <c r="M63" s="33"/>
      <c r="N63" s="33"/>
      <c r="O63" s="33">
        <v>16.95</v>
      </c>
      <c r="P63" s="33">
        <v>16.95</v>
      </c>
      <c r="Q63" s="33"/>
      <c r="R63" s="33"/>
      <c r="S63" s="33"/>
      <c r="T63" s="12">
        <f t="shared" si="4"/>
        <v>8.83</v>
      </c>
      <c r="U63" s="13">
        <f t="shared" si="5"/>
        <v>22.93</v>
      </c>
      <c r="V63" s="7">
        <f t="shared" si="12"/>
        <v>14.1</v>
      </c>
    </row>
    <row r="64" spans="1:22" x14ac:dyDescent="0.2">
      <c r="A64" s="6">
        <v>62</v>
      </c>
      <c r="B64" s="3" t="s">
        <v>71</v>
      </c>
      <c r="C64" s="20" t="s">
        <v>66</v>
      </c>
      <c r="D64" s="20" t="s">
        <v>67</v>
      </c>
      <c r="E64" s="33">
        <v>3</v>
      </c>
      <c r="F64" s="33"/>
      <c r="G64" s="33"/>
      <c r="H64" s="33">
        <v>5.95</v>
      </c>
      <c r="I64" s="33">
        <v>6.95</v>
      </c>
      <c r="J64" s="33"/>
      <c r="K64" s="33">
        <v>8.5</v>
      </c>
      <c r="L64" s="33" t="s">
        <v>252</v>
      </c>
      <c r="M64" s="33">
        <v>6.95</v>
      </c>
      <c r="N64" s="33"/>
      <c r="O64" s="33">
        <v>6</v>
      </c>
      <c r="P64" s="33">
        <v>5.83</v>
      </c>
      <c r="Q64" s="33"/>
      <c r="R64" s="33">
        <v>9.9499999999999993</v>
      </c>
      <c r="S64" s="33"/>
      <c r="T64" s="12">
        <f t="shared" si="4"/>
        <v>3</v>
      </c>
      <c r="U64" s="13">
        <f t="shared" si="5"/>
        <v>9.9499999999999993</v>
      </c>
      <c r="V64" s="7">
        <f t="shared" si="12"/>
        <v>6.9499999999999993</v>
      </c>
    </row>
    <row r="65" spans="1:22" x14ac:dyDescent="0.2">
      <c r="A65" s="6">
        <v>63</v>
      </c>
      <c r="B65" s="3" t="s">
        <v>72</v>
      </c>
      <c r="C65" s="20" t="s">
        <v>66</v>
      </c>
      <c r="D65" s="20" t="s">
        <v>67</v>
      </c>
      <c r="E65" s="33" t="s">
        <v>267</v>
      </c>
      <c r="F65" s="33"/>
      <c r="G65" s="33"/>
      <c r="H65" s="33">
        <v>37.9</v>
      </c>
      <c r="I65" s="33">
        <v>56.95</v>
      </c>
      <c r="J65" s="33"/>
      <c r="K65" s="33">
        <v>49.95</v>
      </c>
      <c r="L65" s="33">
        <v>57.5</v>
      </c>
      <c r="M65" s="33">
        <v>36.99</v>
      </c>
      <c r="N65" s="33"/>
      <c r="O65" s="33">
        <v>37.950000000000003</v>
      </c>
      <c r="P65" s="33">
        <v>37.950000000000003</v>
      </c>
      <c r="Q65" s="33"/>
      <c r="R65" s="33"/>
      <c r="S65" s="33">
        <v>59.95</v>
      </c>
      <c r="T65" s="12">
        <f t="shared" si="4"/>
        <v>36.99</v>
      </c>
      <c r="U65" s="13">
        <f t="shared" si="5"/>
        <v>59.95</v>
      </c>
      <c r="V65" s="7">
        <f t="shared" si="12"/>
        <v>22.96</v>
      </c>
    </row>
    <row r="66" spans="1:22" x14ac:dyDescent="0.2">
      <c r="A66" s="6">
        <v>64</v>
      </c>
      <c r="B66" s="21" t="s">
        <v>174</v>
      </c>
      <c r="C66" s="20" t="s">
        <v>66</v>
      </c>
      <c r="D66" s="20" t="s">
        <v>67</v>
      </c>
      <c r="E66" s="33" t="s">
        <v>255</v>
      </c>
      <c r="F66" s="33"/>
      <c r="G66" s="33"/>
      <c r="H66" s="33">
        <v>19.899999999999999</v>
      </c>
      <c r="I66" s="33">
        <v>13.95</v>
      </c>
      <c r="J66" s="33">
        <v>25.89</v>
      </c>
      <c r="K66" s="33">
        <v>23.75</v>
      </c>
      <c r="L66" s="33" t="s">
        <v>256</v>
      </c>
      <c r="M66" s="33">
        <v>21.45</v>
      </c>
      <c r="N66" s="33"/>
      <c r="O66" s="33">
        <v>19.95</v>
      </c>
      <c r="P66" s="33">
        <v>19.95</v>
      </c>
      <c r="Q66" s="33"/>
      <c r="R66" s="33" t="s">
        <v>268</v>
      </c>
      <c r="S66" s="33"/>
      <c r="T66" s="12">
        <f t="shared" si="4"/>
        <v>13.95</v>
      </c>
      <c r="U66" s="13">
        <f t="shared" si="5"/>
        <v>25.89</v>
      </c>
      <c r="V66" s="7">
        <f t="shared" si="12"/>
        <v>11.940000000000001</v>
      </c>
    </row>
    <row r="67" spans="1:22" x14ac:dyDescent="0.2">
      <c r="A67" s="6">
        <v>65</v>
      </c>
      <c r="B67" s="20" t="s">
        <v>73</v>
      </c>
      <c r="C67" s="20" t="s">
        <v>74</v>
      </c>
      <c r="D67" s="20" t="s">
        <v>67</v>
      </c>
      <c r="E67" s="33"/>
      <c r="F67" s="33"/>
      <c r="G67" s="33"/>
      <c r="H67" s="33">
        <v>15.85</v>
      </c>
      <c r="I67" s="33"/>
      <c r="J67" s="33"/>
      <c r="K67" s="33"/>
      <c r="L67" s="33" t="s">
        <v>213</v>
      </c>
      <c r="M67" s="33"/>
      <c r="N67" s="33"/>
      <c r="O67" s="33"/>
      <c r="P67" s="33">
        <v>21.95</v>
      </c>
      <c r="Q67" s="33"/>
      <c r="R67" s="33"/>
      <c r="S67" s="33"/>
      <c r="T67" s="12">
        <f t="shared" ref="T67:T98" si="13">MIN(E67:S67)</f>
        <v>15.85</v>
      </c>
      <c r="U67" s="13">
        <f t="shared" ref="U67:U98" si="14">MAX(E67:S67)</f>
        <v>21.95</v>
      </c>
      <c r="V67" s="7">
        <f t="shared" si="12"/>
        <v>6.1</v>
      </c>
    </row>
    <row r="68" spans="1:22" x14ac:dyDescent="0.2">
      <c r="A68" s="6">
        <v>66</v>
      </c>
      <c r="B68" s="20" t="s">
        <v>75</v>
      </c>
      <c r="C68" s="20" t="s">
        <v>74</v>
      </c>
      <c r="D68" s="20" t="s">
        <v>67</v>
      </c>
      <c r="E68" s="33" t="s">
        <v>269</v>
      </c>
      <c r="F68" s="33">
        <v>39.950000000000003</v>
      </c>
      <c r="G68" s="33" t="s">
        <v>270</v>
      </c>
      <c r="H68" s="33">
        <v>38.700000000000003</v>
      </c>
      <c r="I68" s="33">
        <v>39.950000000000003</v>
      </c>
      <c r="J68" s="33"/>
      <c r="K68" s="33">
        <v>31.85</v>
      </c>
      <c r="L68" s="33">
        <v>31.85</v>
      </c>
      <c r="M68" s="33"/>
      <c r="N68" s="33">
        <v>44.95</v>
      </c>
      <c r="O68" s="33">
        <v>35.950000000000003</v>
      </c>
      <c r="P68" s="33">
        <v>35.950000000000003</v>
      </c>
      <c r="Q68" s="33">
        <v>39.5</v>
      </c>
      <c r="R68" s="33" t="s">
        <v>271</v>
      </c>
      <c r="S68" s="33">
        <v>43.95</v>
      </c>
      <c r="T68" s="12">
        <f t="shared" si="13"/>
        <v>31.85</v>
      </c>
      <c r="U68" s="13">
        <f t="shared" si="14"/>
        <v>44.95</v>
      </c>
      <c r="V68" s="7">
        <f t="shared" si="12"/>
        <v>13.100000000000001</v>
      </c>
    </row>
    <row r="69" spans="1:22" x14ac:dyDescent="0.2">
      <c r="A69" s="6">
        <v>67</v>
      </c>
      <c r="B69" s="20" t="s">
        <v>76</v>
      </c>
      <c r="C69" s="20" t="s">
        <v>77</v>
      </c>
      <c r="D69" s="20" t="s">
        <v>78</v>
      </c>
      <c r="E69" s="33"/>
      <c r="F69" s="33">
        <v>8.25</v>
      </c>
      <c r="G69" s="33"/>
      <c r="H69" s="33">
        <v>7.66</v>
      </c>
      <c r="I69" s="33">
        <v>8.99</v>
      </c>
      <c r="J69" s="33">
        <v>8.8800000000000008</v>
      </c>
      <c r="K69" s="33">
        <v>7.92</v>
      </c>
      <c r="L69" s="33" t="s">
        <v>272</v>
      </c>
      <c r="M69" s="33"/>
      <c r="N69" s="33">
        <v>7.5</v>
      </c>
      <c r="O69" s="33">
        <v>6.15</v>
      </c>
      <c r="P69" s="33">
        <v>6.15</v>
      </c>
      <c r="Q69" s="33"/>
      <c r="R69" s="33" t="s">
        <v>273</v>
      </c>
      <c r="S69" s="33">
        <v>8.9499999999999993</v>
      </c>
      <c r="T69" s="12">
        <f t="shared" si="13"/>
        <v>6.15</v>
      </c>
      <c r="U69" s="13">
        <f t="shared" si="14"/>
        <v>8.99</v>
      </c>
      <c r="V69" s="7">
        <f t="shared" si="12"/>
        <v>2.84</v>
      </c>
    </row>
    <row r="70" spans="1:22" x14ac:dyDescent="0.2">
      <c r="A70" s="6">
        <v>68</v>
      </c>
      <c r="B70" s="20" t="s">
        <v>76</v>
      </c>
      <c r="C70" s="20" t="s">
        <v>77</v>
      </c>
      <c r="D70" s="20" t="s">
        <v>79</v>
      </c>
      <c r="E70" s="33">
        <v>18</v>
      </c>
      <c r="F70" s="33"/>
      <c r="G70" s="33"/>
      <c r="H70" s="33">
        <v>15.59</v>
      </c>
      <c r="I70" s="33">
        <v>18.350000000000001</v>
      </c>
      <c r="J70" s="33">
        <v>18.100000000000001</v>
      </c>
      <c r="K70" s="33">
        <v>16.13</v>
      </c>
      <c r="L70" s="33">
        <v>16.13</v>
      </c>
      <c r="M70" s="33"/>
      <c r="N70" s="33">
        <v>18.95</v>
      </c>
      <c r="O70" s="33">
        <v>13.05</v>
      </c>
      <c r="P70" s="33">
        <v>13.05</v>
      </c>
      <c r="Q70" s="33"/>
      <c r="R70" s="33"/>
      <c r="S70" s="33"/>
      <c r="T70" s="12">
        <f t="shared" si="13"/>
        <v>13.05</v>
      </c>
      <c r="U70" s="13">
        <f t="shared" si="14"/>
        <v>18.95</v>
      </c>
      <c r="V70" s="7">
        <f t="shared" si="12"/>
        <v>5.8999999999999986</v>
      </c>
    </row>
    <row r="71" spans="1:22" x14ac:dyDescent="0.2">
      <c r="A71" s="6">
        <v>69</v>
      </c>
      <c r="B71" s="20" t="s">
        <v>80</v>
      </c>
      <c r="C71" s="20" t="s">
        <v>81</v>
      </c>
      <c r="D71" s="20" t="s">
        <v>82</v>
      </c>
      <c r="E71" s="33" t="s">
        <v>275</v>
      </c>
      <c r="F71" s="33">
        <v>29.95</v>
      </c>
      <c r="G71" s="33"/>
      <c r="H71" s="33">
        <v>29.53</v>
      </c>
      <c r="I71" s="33"/>
      <c r="J71" s="33">
        <v>34.229999999999997</v>
      </c>
      <c r="K71" s="33">
        <v>30.54</v>
      </c>
      <c r="L71" s="33" t="s">
        <v>213</v>
      </c>
      <c r="M71" s="33">
        <v>30.65</v>
      </c>
      <c r="N71" s="33"/>
      <c r="O71" s="33"/>
      <c r="P71" s="33">
        <v>29.5</v>
      </c>
      <c r="Q71" s="33"/>
      <c r="R71" s="33"/>
      <c r="S71" s="33">
        <v>34.950000000000003</v>
      </c>
      <c r="T71" s="12">
        <f t="shared" si="13"/>
        <v>29.5</v>
      </c>
      <c r="U71" s="13">
        <f t="shared" si="14"/>
        <v>34.950000000000003</v>
      </c>
      <c r="V71" s="7">
        <f t="shared" si="12"/>
        <v>5.4500000000000028</v>
      </c>
    </row>
    <row r="72" spans="1:22" x14ac:dyDescent="0.2">
      <c r="A72" s="6">
        <v>70</v>
      </c>
      <c r="B72" s="20" t="s">
        <v>83</v>
      </c>
      <c r="C72" s="20" t="s">
        <v>81</v>
      </c>
      <c r="D72" s="20" t="s">
        <v>23</v>
      </c>
      <c r="E72" s="33" t="s">
        <v>276</v>
      </c>
      <c r="F72" s="33"/>
      <c r="G72" s="33">
        <v>10.99</v>
      </c>
      <c r="H72" s="33"/>
      <c r="I72" s="33"/>
      <c r="J72" s="33"/>
      <c r="K72" s="33"/>
      <c r="L72" s="33">
        <v>8.68</v>
      </c>
      <c r="M72" s="33">
        <v>9.98</v>
      </c>
      <c r="N72" s="33"/>
      <c r="O72" s="33"/>
      <c r="P72" s="33">
        <v>9.1</v>
      </c>
      <c r="Q72" s="33">
        <v>10.5</v>
      </c>
      <c r="R72" s="33"/>
      <c r="S72" s="33"/>
      <c r="T72" s="12">
        <f t="shared" si="13"/>
        <v>8.68</v>
      </c>
      <c r="U72" s="13">
        <f t="shared" si="14"/>
        <v>10.99</v>
      </c>
      <c r="V72" s="7">
        <f t="shared" si="12"/>
        <v>2.3100000000000005</v>
      </c>
    </row>
    <row r="73" spans="1:22" x14ac:dyDescent="0.2">
      <c r="A73" s="6">
        <v>71</v>
      </c>
      <c r="B73" s="20" t="s">
        <v>84</v>
      </c>
      <c r="C73" s="20" t="s">
        <v>81</v>
      </c>
      <c r="D73" s="20" t="s">
        <v>85</v>
      </c>
      <c r="E73" s="33"/>
      <c r="F73" s="33"/>
      <c r="G73" s="33" t="s">
        <v>240</v>
      </c>
      <c r="H73" s="33">
        <v>7.08</v>
      </c>
      <c r="I73" s="33"/>
      <c r="J73" s="33"/>
      <c r="K73" s="33"/>
      <c r="L73" s="33" t="s">
        <v>277</v>
      </c>
      <c r="M73" s="33">
        <v>7.95</v>
      </c>
      <c r="N73" s="33"/>
      <c r="O73" s="33"/>
      <c r="P73" s="33">
        <v>7.6</v>
      </c>
      <c r="Q73" s="33">
        <v>7.65</v>
      </c>
      <c r="R73" s="33"/>
      <c r="S73" s="33">
        <v>8.9499999999999993</v>
      </c>
      <c r="T73" s="12">
        <f t="shared" si="13"/>
        <v>7.08</v>
      </c>
      <c r="U73" s="13">
        <f t="shared" si="14"/>
        <v>8.9499999999999993</v>
      </c>
      <c r="V73" s="7">
        <f t="shared" si="12"/>
        <v>1.8699999999999992</v>
      </c>
    </row>
    <row r="74" spans="1:22" x14ac:dyDescent="0.2">
      <c r="A74" s="6">
        <v>72</v>
      </c>
      <c r="B74" s="20" t="s">
        <v>84</v>
      </c>
      <c r="C74" s="20" t="s">
        <v>81</v>
      </c>
      <c r="D74" s="20" t="s">
        <v>86</v>
      </c>
      <c r="E74" s="33"/>
      <c r="F74" s="33"/>
      <c r="G74" s="33"/>
      <c r="H74" s="33"/>
      <c r="I74" s="33"/>
      <c r="J74" s="33"/>
      <c r="K74" s="33"/>
      <c r="L74" s="33" t="s">
        <v>213</v>
      </c>
      <c r="M74" s="33"/>
      <c r="N74" s="33">
        <v>48.95</v>
      </c>
      <c r="O74" s="33"/>
      <c r="P74" s="33"/>
      <c r="Q74" s="33"/>
      <c r="R74" s="33"/>
      <c r="S74" s="33">
        <v>45.95</v>
      </c>
      <c r="T74" s="12">
        <f t="shared" si="13"/>
        <v>45.95</v>
      </c>
      <c r="U74" s="13">
        <f t="shared" si="14"/>
        <v>48.95</v>
      </c>
      <c r="V74" s="7">
        <f t="shared" si="12"/>
        <v>3</v>
      </c>
    </row>
    <row r="75" spans="1:22" x14ac:dyDescent="0.2">
      <c r="A75" s="6">
        <v>73</v>
      </c>
      <c r="B75" s="20" t="s">
        <v>175</v>
      </c>
      <c r="C75" s="20" t="s">
        <v>81</v>
      </c>
      <c r="D75" s="20" t="s">
        <v>93</v>
      </c>
      <c r="E75" s="33"/>
      <c r="F75" s="33"/>
      <c r="G75" s="33"/>
      <c r="H75" s="33"/>
      <c r="I75" s="33"/>
      <c r="J75" s="33"/>
      <c r="K75" s="33"/>
      <c r="L75" s="33" t="s">
        <v>213</v>
      </c>
      <c r="M75" s="33"/>
      <c r="N75" s="33"/>
      <c r="O75" s="33">
        <v>8.5500000000000007</v>
      </c>
      <c r="P75" s="33">
        <v>8.5500000000000007</v>
      </c>
      <c r="Q75" s="33">
        <v>6.75</v>
      </c>
      <c r="R75" s="33"/>
      <c r="S75" s="33">
        <v>9.9499999999999993</v>
      </c>
      <c r="T75" s="12">
        <f t="shared" si="13"/>
        <v>6.75</v>
      </c>
      <c r="U75" s="13">
        <f t="shared" si="14"/>
        <v>9.9499999999999993</v>
      </c>
      <c r="V75" s="7">
        <f t="shared" si="12"/>
        <v>3.1999999999999993</v>
      </c>
    </row>
    <row r="76" spans="1:22" x14ac:dyDescent="0.2">
      <c r="A76" s="6">
        <v>74</v>
      </c>
      <c r="B76" s="20" t="s">
        <v>87</v>
      </c>
      <c r="C76" s="20" t="s">
        <v>88</v>
      </c>
      <c r="D76" s="21" t="s">
        <v>89</v>
      </c>
      <c r="E76" s="33"/>
      <c r="F76" s="33"/>
      <c r="G76" s="33" t="s">
        <v>278</v>
      </c>
      <c r="H76" s="33">
        <v>8.4</v>
      </c>
      <c r="I76" s="33"/>
      <c r="J76" s="33"/>
      <c r="K76" s="33">
        <v>8.8000000000000007</v>
      </c>
      <c r="L76" s="33" t="s">
        <v>213</v>
      </c>
      <c r="M76" s="33"/>
      <c r="N76" s="33"/>
      <c r="O76" s="33">
        <v>6.7</v>
      </c>
      <c r="P76" s="33">
        <v>6.7</v>
      </c>
      <c r="Q76" s="33"/>
      <c r="R76" s="33" t="s">
        <v>252</v>
      </c>
      <c r="S76" s="33"/>
      <c r="T76" s="12">
        <f t="shared" si="13"/>
        <v>6.7</v>
      </c>
      <c r="U76" s="13">
        <f t="shared" si="14"/>
        <v>8.8000000000000007</v>
      </c>
      <c r="V76" s="7">
        <f t="shared" si="12"/>
        <v>2.1000000000000005</v>
      </c>
    </row>
    <row r="77" spans="1:22" x14ac:dyDescent="0.2">
      <c r="A77" s="6">
        <v>75</v>
      </c>
      <c r="B77" s="20" t="s">
        <v>87</v>
      </c>
      <c r="C77" s="20" t="s">
        <v>88</v>
      </c>
      <c r="D77" s="21" t="s">
        <v>90</v>
      </c>
      <c r="E77" s="33"/>
      <c r="F77" s="33"/>
      <c r="G77" s="33"/>
      <c r="H77" s="33">
        <v>20.99</v>
      </c>
      <c r="I77" s="33"/>
      <c r="J77" s="33">
        <v>21.4</v>
      </c>
      <c r="K77" s="33">
        <v>21.99</v>
      </c>
      <c r="L77" s="33">
        <v>21.99</v>
      </c>
      <c r="M77" s="33"/>
      <c r="N77" s="33"/>
      <c r="O77" s="33"/>
      <c r="P77" s="33">
        <v>16.850000000000001</v>
      </c>
      <c r="Q77" s="33"/>
      <c r="R77" s="33"/>
      <c r="S77" s="33"/>
      <c r="T77" s="12">
        <f t="shared" si="13"/>
        <v>16.850000000000001</v>
      </c>
      <c r="U77" s="13">
        <f t="shared" si="14"/>
        <v>21.99</v>
      </c>
      <c r="V77" s="7">
        <f t="shared" si="12"/>
        <v>5.139999999999997</v>
      </c>
    </row>
    <row r="78" spans="1:22" x14ac:dyDescent="0.2">
      <c r="A78" s="6">
        <v>76</v>
      </c>
      <c r="B78" s="20" t="s">
        <v>176</v>
      </c>
      <c r="C78" s="20" t="s">
        <v>91</v>
      </c>
      <c r="D78" s="3" t="s">
        <v>93</v>
      </c>
      <c r="E78" s="33" t="s">
        <v>274</v>
      </c>
      <c r="F78" s="33"/>
      <c r="G78" s="33" t="s">
        <v>279</v>
      </c>
      <c r="H78" s="33"/>
      <c r="I78" s="33">
        <v>6.95</v>
      </c>
      <c r="J78" s="33"/>
      <c r="K78" s="33"/>
      <c r="L78" s="33">
        <v>23.22</v>
      </c>
      <c r="M78" s="33">
        <v>10.5</v>
      </c>
      <c r="N78" s="33">
        <v>11.95</v>
      </c>
      <c r="O78" s="33"/>
      <c r="P78" s="33"/>
      <c r="Q78" s="33"/>
      <c r="R78" s="33"/>
      <c r="S78" s="33">
        <v>10.95</v>
      </c>
      <c r="T78" s="12">
        <f t="shared" si="13"/>
        <v>6.95</v>
      </c>
      <c r="U78" s="13">
        <f t="shared" si="14"/>
        <v>23.22</v>
      </c>
      <c r="V78" s="7">
        <f t="shared" si="12"/>
        <v>16.27</v>
      </c>
    </row>
    <row r="79" spans="1:22" x14ac:dyDescent="0.2">
      <c r="A79" s="6">
        <v>77</v>
      </c>
      <c r="B79" s="20" t="s">
        <v>87</v>
      </c>
      <c r="C79" s="20" t="s">
        <v>91</v>
      </c>
      <c r="D79" s="3" t="s">
        <v>93</v>
      </c>
      <c r="E79" s="33"/>
      <c r="F79" s="33"/>
      <c r="G79" s="33">
        <v>17.989999999999998</v>
      </c>
      <c r="H79" s="33">
        <v>12.52</v>
      </c>
      <c r="I79" s="33"/>
      <c r="J79" s="33">
        <v>10.4</v>
      </c>
      <c r="K79" s="33">
        <v>9.27</v>
      </c>
      <c r="L79" s="33">
        <v>9.6999999999999993</v>
      </c>
      <c r="M79" s="33"/>
      <c r="N79" s="33"/>
      <c r="O79" s="33">
        <v>13.8</v>
      </c>
      <c r="P79" s="33">
        <v>13.8</v>
      </c>
      <c r="Q79" s="33"/>
      <c r="R79" s="33" t="s">
        <v>280</v>
      </c>
      <c r="S79" s="33">
        <v>15.95</v>
      </c>
      <c r="T79" s="12">
        <f t="shared" si="13"/>
        <v>9.27</v>
      </c>
      <c r="U79" s="13">
        <f t="shared" si="14"/>
        <v>17.989999999999998</v>
      </c>
      <c r="V79" s="7">
        <f t="shared" si="12"/>
        <v>8.7199999999999989</v>
      </c>
    </row>
    <row r="80" spans="1:22" x14ac:dyDescent="0.2">
      <c r="A80" s="6">
        <v>78</v>
      </c>
      <c r="B80" s="20" t="s">
        <v>177</v>
      </c>
      <c r="C80" s="20" t="s">
        <v>91</v>
      </c>
      <c r="D80" s="3" t="s">
        <v>93</v>
      </c>
      <c r="E80" s="33"/>
      <c r="F80" s="33"/>
      <c r="G80" s="33"/>
      <c r="H80" s="33"/>
      <c r="I80" s="33"/>
      <c r="J80" s="33"/>
      <c r="K80" s="33"/>
      <c r="L80" s="33" t="s">
        <v>213</v>
      </c>
      <c r="M80" s="33"/>
      <c r="N80" s="33"/>
      <c r="O80" s="33"/>
      <c r="P80" s="33">
        <v>7.95</v>
      </c>
      <c r="Q80" s="33"/>
      <c r="R80" s="33"/>
      <c r="S80" s="33">
        <v>11.95</v>
      </c>
      <c r="T80" s="12">
        <f t="shared" si="13"/>
        <v>7.95</v>
      </c>
      <c r="U80" s="13">
        <f t="shared" si="14"/>
        <v>11.95</v>
      </c>
      <c r="V80" s="7">
        <f t="shared" si="12"/>
        <v>3.9999999999999991</v>
      </c>
    </row>
    <row r="81" spans="1:22" x14ac:dyDescent="0.2">
      <c r="A81" s="6">
        <v>79</v>
      </c>
      <c r="B81" s="20" t="s">
        <v>94</v>
      </c>
      <c r="C81" s="20" t="s">
        <v>95</v>
      </c>
      <c r="D81" s="21" t="s">
        <v>92</v>
      </c>
      <c r="E81" s="33" t="s">
        <v>281</v>
      </c>
      <c r="F81" s="33"/>
      <c r="G81" s="33"/>
      <c r="H81" s="33"/>
      <c r="I81" s="33">
        <v>3.5</v>
      </c>
      <c r="J81" s="33">
        <v>3.05</v>
      </c>
      <c r="K81" s="33">
        <v>2.95</v>
      </c>
      <c r="L81" s="33" t="s">
        <v>213</v>
      </c>
      <c r="M81" s="33">
        <v>7.95</v>
      </c>
      <c r="N81" s="33"/>
      <c r="O81" s="33">
        <v>1.7</v>
      </c>
      <c r="P81" s="33">
        <v>1.7</v>
      </c>
      <c r="Q81" s="33">
        <v>4.5</v>
      </c>
      <c r="R81" s="33" t="s">
        <v>282</v>
      </c>
      <c r="S81" s="33">
        <v>4.95</v>
      </c>
      <c r="T81" s="12">
        <f t="shared" si="13"/>
        <v>1.7</v>
      </c>
      <c r="U81" s="13">
        <f t="shared" si="14"/>
        <v>7.95</v>
      </c>
      <c r="V81" s="7">
        <f t="shared" si="12"/>
        <v>6.25</v>
      </c>
    </row>
    <row r="82" spans="1:22" x14ac:dyDescent="0.2">
      <c r="A82" s="6">
        <v>80</v>
      </c>
      <c r="B82" s="20" t="s">
        <v>96</v>
      </c>
      <c r="C82" s="20" t="s">
        <v>95</v>
      </c>
      <c r="D82" s="21" t="s">
        <v>92</v>
      </c>
      <c r="E82" s="33" t="s">
        <v>283</v>
      </c>
      <c r="F82" s="33"/>
      <c r="G82" s="33" t="s">
        <v>284</v>
      </c>
      <c r="H82" s="33">
        <v>5.45</v>
      </c>
      <c r="I82" s="33">
        <v>5.95</v>
      </c>
      <c r="J82" s="33">
        <v>4.75</v>
      </c>
      <c r="K82" s="33">
        <v>4.95</v>
      </c>
      <c r="L82" s="33" t="s">
        <v>285</v>
      </c>
      <c r="M82" s="33">
        <v>7.95</v>
      </c>
      <c r="N82" s="33">
        <v>5.95</v>
      </c>
      <c r="O82" s="33">
        <v>5.5</v>
      </c>
      <c r="P82" s="33">
        <v>5.5</v>
      </c>
      <c r="Q82" s="33">
        <v>5.6</v>
      </c>
      <c r="R82" s="33" t="s">
        <v>286</v>
      </c>
      <c r="S82" s="33">
        <v>6.95</v>
      </c>
      <c r="T82" s="12">
        <f t="shared" si="13"/>
        <v>4.75</v>
      </c>
      <c r="U82" s="13">
        <f t="shared" si="14"/>
        <v>7.95</v>
      </c>
      <c r="V82" s="7">
        <f t="shared" si="12"/>
        <v>3.2</v>
      </c>
    </row>
    <row r="83" spans="1:22" x14ac:dyDescent="0.2">
      <c r="A83" s="6">
        <v>81</v>
      </c>
      <c r="B83" s="20" t="s">
        <v>97</v>
      </c>
      <c r="C83" s="20" t="s">
        <v>95</v>
      </c>
      <c r="D83" s="20" t="s">
        <v>92</v>
      </c>
      <c r="E83" s="33" t="s">
        <v>283</v>
      </c>
      <c r="F83" s="33"/>
      <c r="G83" s="33">
        <v>3.99</v>
      </c>
      <c r="H83" s="33">
        <v>7.25</v>
      </c>
      <c r="I83" s="33"/>
      <c r="J83" s="33"/>
      <c r="K83" s="33">
        <v>11.65</v>
      </c>
      <c r="L83" s="33">
        <v>11.75</v>
      </c>
      <c r="M83" s="33">
        <v>5.4</v>
      </c>
      <c r="N83" s="33">
        <v>4.95</v>
      </c>
      <c r="O83" s="33">
        <v>8.9499999999999993</v>
      </c>
      <c r="P83" s="33">
        <v>8.9499999999999993</v>
      </c>
      <c r="Q83" s="33"/>
      <c r="R83" s="33" t="s">
        <v>288</v>
      </c>
      <c r="S83" s="33"/>
      <c r="T83" s="12">
        <f t="shared" si="13"/>
        <v>3.99</v>
      </c>
      <c r="U83" s="13">
        <f t="shared" si="14"/>
        <v>11.75</v>
      </c>
      <c r="V83" s="7">
        <f t="shared" si="12"/>
        <v>7.76</v>
      </c>
    </row>
    <row r="84" spans="1:22" x14ac:dyDescent="0.2">
      <c r="A84" s="6">
        <v>82</v>
      </c>
      <c r="B84" s="20" t="s">
        <v>98</v>
      </c>
      <c r="C84" s="20" t="s">
        <v>95</v>
      </c>
      <c r="D84" s="21" t="s">
        <v>92</v>
      </c>
      <c r="E84" s="33" t="s">
        <v>289</v>
      </c>
      <c r="F84" s="33"/>
      <c r="G84" s="33"/>
      <c r="H84" s="33">
        <v>13.75</v>
      </c>
      <c r="I84" s="33">
        <v>4.95</v>
      </c>
      <c r="J84" s="33"/>
      <c r="K84" s="33">
        <v>10.95</v>
      </c>
      <c r="L84" s="33" t="s">
        <v>213</v>
      </c>
      <c r="M84" s="33">
        <v>10.95</v>
      </c>
      <c r="N84" s="33">
        <v>11.95</v>
      </c>
      <c r="O84" s="33">
        <v>9.9499999999999993</v>
      </c>
      <c r="P84" s="33">
        <v>7.95</v>
      </c>
      <c r="Q84" s="33"/>
      <c r="R84" s="33" t="s">
        <v>290</v>
      </c>
      <c r="S84" s="33"/>
      <c r="T84" s="12">
        <f t="shared" si="13"/>
        <v>4.95</v>
      </c>
      <c r="U84" s="13">
        <f t="shared" si="14"/>
        <v>13.75</v>
      </c>
      <c r="V84" s="7">
        <f t="shared" si="12"/>
        <v>8.8000000000000007</v>
      </c>
    </row>
    <row r="85" spans="1:22" x14ac:dyDescent="0.2">
      <c r="A85" s="6">
        <v>83</v>
      </c>
      <c r="B85" s="20" t="s">
        <v>99</v>
      </c>
      <c r="C85" s="20" t="s">
        <v>95</v>
      </c>
      <c r="D85" s="21" t="s">
        <v>92</v>
      </c>
      <c r="E85" s="33" t="s">
        <v>291</v>
      </c>
      <c r="F85" s="33"/>
      <c r="G85" s="33" t="s">
        <v>290</v>
      </c>
      <c r="H85" s="33">
        <v>4.95</v>
      </c>
      <c r="I85" s="33">
        <v>5.95</v>
      </c>
      <c r="J85" s="33">
        <v>6.55</v>
      </c>
      <c r="K85" s="33">
        <v>4.5</v>
      </c>
      <c r="L85" s="33">
        <v>4.5</v>
      </c>
      <c r="M85" s="33">
        <v>4.75</v>
      </c>
      <c r="N85" s="33">
        <v>6.95</v>
      </c>
      <c r="O85" s="33">
        <v>4.5</v>
      </c>
      <c r="P85" s="33">
        <v>4.5</v>
      </c>
      <c r="Q85" s="33">
        <v>5.95</v>
      </c>
      <c r="R85" s="33" t="s">
        <v>285</v>
      </c>
      <c r="S85" s="33">
        <v>6.95</v>
      </c>
      <c r="T85" s="12">
        <f t="shared" si="13"/>
        <v>4.5</v>
      </c>
      <c r="U85" s="13">
        <f t="shared" si="14"/>
        <v>6.95</v>
      </c>
      <c r="V85" s="7">
        <f t="shared" si="12"/>
        <v>2.4500000000000002</v>
      </c>
    </row>
    <row r="86" spans="1:22" x14ac:dyDescent="0.2">
      <c r="A86" s="6">
        <v>84</v>
      </c>
      <c r="B86" s="20" t="s">
        <v>100</v>
      </c>
      <c r="C86" s="20" t="s">
        <v>95</v>
      </c>
      <c r="D86" s="20" t="s">
        <v>92</v>
      </c>
      <c r="E86" s="33">
        <v>2.75</v>
      </c>
      <c r="F86" s="33">
        <v>4.25</v>
      </c>
      <c r="G86" s="33" t="s">
        <v>292</v>
      </c>
      <c r="H86" s="33">
        <v>3.75</v>
      </c>
      <c r="I86" s="33">
        <v>3.95</v>
      </c>
      <c r="J86" s="33">
        <v>3.5</v>
      </c>
      <c r="K86" s="33">
        <v>2.95</v>
      </c>
      <c r="L86" s="33" t="s">
        <v>215</v>
      </c>
      <c r="M86" s="33">
        <v>3.95</v>
      </c>
      <c r="N86" s="33">
        <v>3.95</v>
      </c>
      <c r="O86" s="33">
        <v>3.25</v>
      </c>
      <c r="P86" s="33">
        <v>2.75</v>
      </c>
      <c r="Q86" s="33">
        <v>3.75</v>
      </c>
      <c r="R86" s="33" t="s">
        <v>228</v>
      </c>
      <c r="S86" s="33">
        <v>3.95</v>
      </c>
      <c r="T86" s="12">
        <f t="shared" si="13"/>
        <v>2.75</v>
      </c>
      <c r="U86" s="13">
        <f t="shared" si="14"/>
        <v>4.25</v>
      </c>
      <c r="V86" s="7">
        <f t="shared" si="12"/>
        <v>1.5</v>
      </c>
    </row>
    <row r="87" spans="1:22" x14ac:dyDescent="0.2">
      <c r="A87" s="6">
        <v>85</v>
      </c>
      <c r="B87" s="20" t="s">
        <v>101</v>
      </c>
      <c r="C87" s="20" t="s">
        <v>95</v>
      </c>
      <c r="D87" s="20" t="s">
        <v>92</v>
      </c>
      <c r="E87" s="33">
        <v>4.5</v>
      </c>
      <c r="F87" s="33"/>
      <c r="G87" s="33"/>
      <c r="H87" s="33">
        <v>3.95</v>
      </c>
      <c r="I87" s="33">
        <v>3.5</v>
      </c>
      <c r="J87" s="33">
        <v>4.04</v>
      </c>
      <c r="K87" s="33">
        <v>3.45</v>
      </c>
      <c r="L87" s="33">
        <v>3.45</v>
      </c>
      <c r="M87" s="33">
        <v>3.75</v>
      </c>
      <c r="N87" s="33"/>
      <c r="O87" s="33">
        <v>3.95</v>
      </c>
      <c r="P87" s="33">
        <v>3.95</v>
      </c>
      <c r="Q87" s="33"/>
      <c r="R87" s="33"/>
      <c r="S87" s="33"/>
      <c r="T87" s="12">
        <f t="shared" si="13"/>
        <v>3.45</v>
      </c>
      <c r="U87" s="13">
        <f t="shared" si="14"/>
        <v>4.5</v>
      </c>
      <c r="V87" s="7">
        <f t="shared" si="12"/>
        <v>1.0499999999999998</v>
      </c>
    </row>
    <row r="88" spans="1:22" x14ac:dyDescent="0.2">
      <c r="A88" s="6">
        <v>86</v>
      </c>
      <c r="B88" s="20" t="s">
        <v>101</v>
      </c>
      <c r="C88" s="20" t="s">
        <v>95</v>
      </c>
      <c r="D88" s="20" t="s">
        <v>102</v>
      </c>
      <c r="E88" s="33"/>
      <c r="F88" s="33"/>
      <c r="G88" s="33">
        <v>1.75</v>
      </c>
      <c r="H88" s="33"/>
      <c r="I88" s="33"/>
      <c r="J88" s="33"/>
      <c r="K88" s="33"/>
      <c r="L88" s="33" t="s">
        <v>213</v>
      </c>
      <c r="M88" s="33"/>
      <c r="N88" s="33">
        <v>1.75</v>
      </c>
      <c r="O88" s="33"/>
      <c r="P88" s="33"/>
      <c r="Q88" s="33">
        <v>1.5</v>
      </c>
      <c r="R88" s="33">
        <v>1.5</v>
      </c>
      <c r="S88" s="33">
        <v>1.5</v>
      </c>
      <c r="T88" s="12">
        <f t="shared" si="13"/>
        <v>1.5</v>
      </c>
      <c r="U88" s="13">
        <f t="shared" si="14"/>
        <v>1.75</v>
      </c>
      <c r="V88" s="7">
        <f t="shared" si="12"/>
        <v>0.25</v>
      </c>
    </row>
    <row r="89" spans="1:22" x14ac:dyDescent="0.2">
      <c r="A89" s="6">
        <v>87</v>
      </c>
      <c r="B89" s="20" t="s">
        <v>103</v>
      </c>
      <c r="C89" s="20" t="s">
        <v>95</v>
      </c>
      <c r="D89" s="21" t="s">
        <v>92</v>
      </c>
      <c r="E89" s="33"/>
      <c r="F89" s="33"/>
      <c r="G89" s="33"/>
      <c r="H89" s="33">
        <v>9.9499999999999993</v>
      </c>
      <c r="I89" s="33"/>
      <c r="J89" s="33">
        <v>7.67</v>
      </c>
      <c r="K89" s="33">
        <v>8.3000000000000007</v>
      </c>
      <c r="L89" s="33">
        <v>8.3000000000000007</v>
      </c>
      <c r="M89" s="33"/>
      <c r="N89" s="33">
        <v>16.95</v>
      </c>
      <c r="O89" s="33">
        <v>8</v>
      </c>
      <c r="P89" s="33">
        <v>8</v>
      </c>
      <c r="Q89" s="33"/>
      <c r="R89" s="33"/>
      <c r="S89" s="33"/>
      <c r="T89" s="12">
        <f t="shared" si="13"/>
        <v>7.67</v>
      </c>
      <c r="U89" s="13">
        <f t="shared" si="14"/>
        <v>16.95</v>
      </c>
      <c r="V89" s="7">
        <f t="shared" si="12"/>
        <v>9.2799999999999994</v>
      </c>
    </row>
    <row r="90" spans="1:22" x14ac:dyDescent="0.2">
      <c r="A90" s="6">
        <v>88</v>
      </c>
      <c r="B90" s="20" t="s">
        <v>104</v>
      </c>
      <c r="C90" s="20" t="s">
        <v>95</v>
      </c>
      <c r="D90" s="20" t="s">
        <v>92</v>
      </c>
      <c r="E90" s="33">
        <v>6.5</v>
      </c>
      <c r="F90" s="33">
        <v>5.95</v>
      </c>
      <c r="G90" s="33" t="s">
        <v>292</v>
      </c>
      <c r="H90" s="33">
        <v>4.25</v>
      </c>
      <c r="I90" s="33">
        <v>5.95</v>
      </c>
      <c r="J90" s="33">
        <v>5.99</v>
      </c>
      <c r="K90" s="33">
        <v>2.6</v>
      </c>
      <c r="L90" s="33">
        <v>2.6</v>
      </c>
      <c r="M90" s="33">
        <v>5.95</v>
      </c>
      <c r="N90" s="33">
        <v>5.95</v>
      </c>
      <c r="O90" s="33">
        <v>2.25</v>
      </c>
      <c r="P90" s="33">
        <v>4.5</v>
      </c>
      <c r="Q90" s="33">
        <v>3</v>
      </c>
      <c r="R90" s="33" t="s">
        <v>294</v>
      </c>
      <c r="S90" s="33">
        <v>3.95</v>
      </c>
      <c r="T90" s="12">
        <f t="shared" si="13"/>
        <v>2.25</v>
      </c>
      <c r="U90" s="13">
        <f t="shared" si="14"/>
        <v>6.5</v>
      </c>
      <c r="V90" s="7">
        <f t="shared" si="12"/>
        <v>4.25</v>
      </c>
    </row>
    <row r="91" spans="1:22" x14ac:dyDescent="0.2">
      <c r="A91" s="6">
        <v>89</v>
      </c>
      <c r="B91" s="20" t="s">
        <v>105</v>
      </c>
      <c r="C91" s="20" t="s">
        <v>95</v>
      </c>
      <c r="D91" s="22" t="s">
        <v>92</v>
      </c>
      <c r="E91" s="33" t="s">
        <v>295</v>
      </c>
      <c r="F91" s="33">
        <v>6.5</v>
      </c>
      <c r="G91" s="33" t="s">
        <v>222</v>
      </c>
      <c r="H91" s="33">
        <v>6.75</v>
      </c>
      <c r="I91" s="33">
        <v>6.95</v>
      </c>
      <c r="J91" s="33">
        <v>5.65</v>
      </c>
      <c r="K91" s="33">
        <v>5.95</v>
      </c>
      <c r="L91" s="33" t="s">
        <v>220</v>
      </c>
      <c r="M91" s="33"/>
      <c r="N91" s="33">
        <v>6.95</v>
      </c>
      <c r="O91" s="33">
        <v>2.95</v>
      </c>
      <c r="P91" s="33">
        <v>5.5</v>
      </c>
      <c r="Q91" s="33">
        <v>3.5</v>
      </c>
      <c r="R91" s="33" t="s">
        <v>282</v>
      </c>
      <c r="S91" s="33">
        <v>4.95</v>
      </c>
      <c r="T91" s="12">
        <f t="shared" si="13"/>
        <v>2.95</v>
      </c>
      <c r="U91" s="13">
        <f t="shared" si="14"/>
        <v>6.95</v>
      </c>
      <c r="V91" s="7">
        <f t="shared" si="12"/>
        <v>4</v>
      </c>
    </row>
    <row r="92" spans="1:22" x14ac:dyDescent="0.2">
      <c r="A92" s="6">
        <v>90</v>
      </c>
      <c r="B92" s="20" t="s">
        <v>146</v>
      </c>
      <c r="C92" s="20" t="s">
        <v>95</v>
      </c>
      <c r="D92" s="20" t="s">
        <v>92</v>
      </c>
      <c r="E92" s="33"/>
      <c r="F92" s="33">
        <v>9.5</v>
      </c>
      <c r="G92" s="33"/>
      <c r="H92" s="33"/>
      <c r="I92" s="33"/>
      <c r="J92" s="33">
        <v>6.6</v>
      </c>
      <c r="K92" s="33"/>
      <c r="L92" s="33">
        <v>4.95</v>
      </c>
      <c r="M92" s="33"/>
      <c r="N92" s="33"/>
      <c r="O92" s="33">
        <v>4.95</v>
      </c>
      <c r="P92" s="33">
        <v>4.95</v>
      </c>
      <c r="Q92" s="33"/>
      <c r="R92" s="33"/>
      <c r="S92" s="33"/>
      <c r="T92" s="12">
        <f t="shared" si="13"/>
        <v>4.95</v>
      </c>
      <c r="U92" s="13">
        <f t="shared" si="14"/>
        <v>9.5</v>
      </c>
      <c r="V92" s="7">
        <f t="shared" si="12"/>
        <v>4.55</v>
      </c>
    </row>
    <row r="93" spans="1:22" x14ac:dyDescent="0.2">
      <c r="A93" s="6">
        <v>91</v>
      </c>
      <c r="B93" s="20" t="s">
        <v>106</v>
      </c>
      <c r="C93" s="20" t="s">
        <v>95</v>
      </c>
      <c r="D93" s="20" t="s">
        <v>92</v>
      </c>
      <c r="E93" s="33">
        <v>7</v>
      </c>
      <c r="F93" s="33"/>
      <c r="G93" s="33" t="s">
        <v>296</v>
      </c>
      <c r="H93" s="33">
        <v>4.95</v>
      </c>
      <c r="I93" s="33">
        <v>6.5</v>
      </c>
      <c r="J93" s="33"/>
      <c r="K93" s="33">
        <v>4.95</v>
      </c>
      <c r="L93" s="33">
        <v>4.95</v>
      </c>
      <c r="M93" s="33">
        <v>6.95</v>
      </c>
      <c r="N93" s="33">
        <v>6.95</v>
      </c>
      <c r="O93" s="33"/>
      <c r="P93" s="33"/>
      <c r="Q93" s="33"/>
      <c r="R93" s="33" t="s">
        <v>295</v>
      </c>
      <c r="S93" s="33">
        <v>6.95</v>
      </c>
      <c r="T93" s="12">
        <f t="shared" si="13"/>
        <v>4.95</v>
      </c>
      <c r="U93" s="13">
        <f t="shared" si="14"/>
        <v>7</v>
      </c>
      <c r="V93" s="7">
        <f t="shared" si="12"/>
        <v>2.0499999999999998</v>
      </c>
    </row>
    <row r="94" spans="1:22" x14ac:dyDescent="0.2">
      <c r="A94" s="6">
        <v>92</v>
      </c>
      <c r="B94" s="20" t="s">
        <v>107</v>
      </c>
      <c r="C94" s="20" t="s">
        <v>95</v>
      </c>
      <c r="D94" s="21" t="s">
        <v>92</v>
      </c>
      <c r="E94" s="33" t="s">
        <v>236</v>
      </c>
      <c r="F94" s="33">
        <v>10.95</v>
      </c>
      <c r="G94" s="33" t="s">
        <v>297</v>
      </c>
      <c r="H94" s="33">
        <v>5.95</v>
      </c>
      <c r="I94" s="33">
        <v>5.95</v>
      </c>
      <c r="J94" s="33">
        <v>6.56</v>
      </c>
      <c r="K94" s="33">
        <v>5.5</v>
      </c>
      <c r="L94" s="33" t="s">
        <v>295</v>
      </c>
      <c r="M94" s="33">
        <v>7.5</v>
      </c>
      <c r="N94" s="33">
        <v>7.95</v>
      </c>
      <c r="O94" s="33">
        <v>5.95</v>
      </c>
      <c r="P94" s="33">
        <v>5.95</v>
      </c>
      <c r="Q94" s="33">
        <v>6.5</v>
      </c>
      <c r="R94" s="33" t="s">
        <v>295</v>
      </c>
      <c r="S94" s="33">
        <v>8.9499999999999993</v>
      </c>
      <c r="T94" s="12">
        <f t="shared" si="13"/>
        <v>5.5</v>
      </c>
      <c r="U94" s="13">
        <f t="shared" si="14"/>
        <v>10.95</v>
      </c>
      <c r="V94" s="7">
        <f t="shared" si="12"/>
        <v>5.4499999999999993</v>
      </c>
    </row>
    <row r="95" spans="1:22" x14ac:dyDescent="0.2">
      <c r="A95" s="6">
        <v>93</v>
      </c>
      <c r="B95" s="20" t="s">
        <v>108</v>
      </c>
      <c r="C95" s="20" t="s">
        <v>108</v>
      </c>
      <c r="D95" s="21" t="s">
        <v>92</v>
      </c>
      <c r="E95" s="33">
        <v>7.75</v>
      </c>
      <c r="F95" s="33">
        <v>6.25</v>
      </c>
      <c r="G95" s="33" t="s">
        <v>284</v>
      </c>
      <c r="H95" s="33">
        <v>5.9</v>
      </c>
      <c r="I95" s="33">
        <v>5.95</v>
      </c>
      <c r="J95" s="33">
        <v>4.5</v>
      </c>
      <c r="K95" s="33">
        <v>4.8499999999999996</v>
      </c>
      <c r="L95" s="33" t="s">
        <v>298</v>
      </c>
      <c r="M95" s="33">
        <v>3.95</v>
      </c>
      <c r="N95" s="33"/>
      <c r="O95" s="33">
        <v>4.25</v>
      </c>
      <c r="P95" s="33">
        <v>4.25</v>
      </c>
      <c r="Q95" s="33"/>
      <c r="R95" s="33">
        <v>3.49</v>
      </c>
      <c r="S95" s="33">
        <v>4.95</v>
      </c>
      <c r="T95" s="12">
        <f t="shared" si="13"/>
        <v>3.49</v>
      </c>
      <c r="U95" s="13">
        <f t="shared" si="14"/>
        <v>7.75</v>
      </c>
      <c r="V95" s="7">
        <f t="shared" si="12"/>
        <v>4.26</v>
      </c>
    </row>
    <row r="96" spans="1:22" x14ac:dyDescent="0.2">
      <c r="A96" s="6">
        <v>94</v>
      </c>
      <c r="B96" s="20" t="s">
        <v>178</v>
      </c>
      <c r="C96" s="20" t="s">
        <v>108</v>
      </c>
      <c r="D96" s="21" t="s">
        <v>93</v>
      </c>
      <c r="E96" s="33"/>
      <c r="F96" s="33"/>
      <c r="G96" s="33"/>
      <c r="H96" s="33"/>
      <c r="I96" s="33"/>
      <c r="J96" s="33">
        <v>2.52</v>
      </c>
      <c r="K96" s="33">
        <v>3.5</v>
      </c>
      <c r="L96" s="33" t="s">
        <v>292</v>
      </c>
      <c r="M96" s="33"/>
      <c r="N96" s="33"/>
      <c r="O96" s="33"/>
      <c r="P96" s="33"/>
      <c r="Q96" s="33"/>
      <c r="R96" s="33">
        <v>2.25</v>
      </c>
      <c r="S96" s="33"/>
      <c r="T96" s="12">
        <f t="shared" si="13"/>
        <v>2.25</v>
      </c>
      <c r="U96" s="13">
        <f t="shared" si="14"/>
        <v>3.5</v>
      </c>
      <c r="V96" s="7">
        <f t="shared" si="12"/>
        <v>1.25</v>
      </c>
    </row>
    <row r="97" spans="1:22" x14ac:dyDescent="0.2">
      <c r="A97" s="6">
        <v>95</v>
      </c>
      <c r="B97" s="3" t="s">
        <v>109</v>
      </c>
      <c r="C97" s="20" t="s">
        <v>110</v>
      </c>
      <c r="D97" s="20" t="s">
        <v>93</v>
      </c>
      <c r="E97" s="33"/>
      <c r="F97" s="33">
        <v>4.25</v>
      </c>
      <c r="G97" s="33"/>
      <c r="H97" s="33">
        <v>4.5199999999999996</v>
      </c>
      <c r="I97" s="33">
        <v>4.5199999999999996</v>
      </c>
      <c r="J97" s="33">
        <v>4.5199999999999996</v>
      </c>
      <c r="K97" s="33">
        <v>4.5199999999999996</v>
      </c>
      <c r="L97" s="33" t="s">
        <v>213</v>
      </c>
      <c r="M97" s="33"/>
      <c r="N97" s="33">
        <v>4.5199999999999996</v>
      </c>
      <c r="O97" s="33">
        <v>4.5199999999999996</v>
      </c>
      <c r="P97" s="33">
        <v>4.5199999999999996</v>
      </c>
      <c r="Q97" s="33">
        <v>4.5199999999999996</v>
      </c>
      <c r="R97" s="33">
        <v>4.5199999999999996</v>
      </c>
      <c r="S97" s="33">
        <v>4.5199999999999996</v>
      </c>
      <c r="T97" s="12">
        <f t="shared" si="13"/>
        <v>4.25</v>
      </c>
      <c r="U97" s="13">
        <f t="shared" si="14"/>
        <v>4.5199999999999996</v>
      </c>
      <c r="V97" s="7">
        <f t="shared" si="12"/>
        <v>0.26999999999999957</v>
      </c>
    </row>
    <row r="98" spans="1:22" x14ac:dyDescent="0.2">
      <c r="A98" s="6">
        <v>96</v>
      </c>
      <c r="B98" s="3" t="s">
        <v>179</v>
      </c>
      <c r="C98" s="20" t="s">
        <v>110</v>
      </c>
      <c r="D98" s="20" t="s">
        <v>93</v>
      </c>
      <c r="E98" s="33">
        <v>4.51</v>
      </c>
      <c r="F98" s="33"/>
      <c r="G98" s="33"/>
      <c r="H98" s="33">
        <v>4.5199999999999996</v>
      </c>
      <c r="I98" s="33">
        <v>4.5199999999999996</v>
      </c>
      <c r="J98" s="33"/>
      <c r="K98" s="33">
        <v>4.5199999999999996</v>
      </c>
      <c r="L98" s="33" t="s">
        <v>213</v>
      </c>
      <c r="M98" s="33">
        <v>4.5199999999999996</v>
      </c>
      <c r="N98" s="33">
        <v>4.5199999999999996</v>
      </c>
      <c r="O98" s="33">
        <v>4.5199999999999996</v>
      </c>
      <c r="P98" s="33">
        <v>4.5199999999999996</v>
      </c>
      <c r="Q98" s="33">
        <v>4.5199999999999996</v>
      </c>
      <c r="R98" s="33">
        <v>4.5199999999999996</v>
      </c>
      <c r="S98" s="33">
        <v>4.5199999999999996</v>
      </c>
      <c r="T98" s="12">
        <f t="shared" si="13"/>
        <v>4.51</v>
      </c>
      <c r="U98" s="13">
        <f t="shared" si="14"/>
        <v>4.5199999999999996</v>
      </c>
      <c r="V98" s="7">
        <f t="shared" si="12"/>
        <v>9.9999999999997868E-3</v>
      </c>
    </row>
    <row r="99" spans="1:22" x14ac:dyDescent="0.2">
      <c r="A99" s="6">
        <v>97</v>
      </c>
      <c r="B99" s="3" t="s">
        <v>180</v>
      </c>
      <c r="C99" s="20" t="s">
        <v>110</v>
      </c>
      <c r="D99" s="20" t="s">
        <v>201</v>
      </c>
      <c r="E99" s="33"/>
      <c r="F99" s="33"/>
      <c r="G99" s="33"/>
      <c r="H99" s="33"/>
      <c r="I99" s="33"/>
      <c r="J99" s="33"/>
      <c r="K99" s="33">
        <v>4.67</v>
      </c>
      <c r="L99" s="33" t="s">
        <v>300</v>
      </c>
      <c r="M99" s="33"/>
      <c r="N99" s="33"/>
      <c r="O99" s="33">
        <v>3.65</v>
      </c>
      <c r="P99" s="33">
        <v>2.9</v>
      </c>
      <c r="Q99" s="33"/>
      <c r="R99" s="33"/>
      <c r="S99" s="33"/>
      <c r="T99" s="12">
        <f t="shared" ref="T99:T130" si="15">MIN(E99:S99)</f>
        <v>2.9</v>
      </c>
      <c r="U99" s="13">
        <f t="shared" ref="U99:U130" si="16">MAX(E99:S99)</f>
        <v>4.67</v>
      </c>
      <c r="V99" s="7">
        <f t="shared" si="12"/>
        <v>1.77</v>
      </c>
    </row>
    <row r="100" spans="1:22" x14ac:dyDescent="0.2">
      <c r="A100" s="6">
        <v>98</v>
      </c>
      <c r="B100" s="20" t="s">
        <v>181</v>
      </c>
      <c r="C100" s="20" t="s">
        <v>110</v>
      </c>
      <c r="D100" s="20" t="s">
        <v>93</v>
      </c>
      <c r="E100" s="33"/>
      <c r="F100" s="33"/>
      <c r="G100" s="33"/>
      <c r="H100" s="33"/>
      <c r="I100" s="33"/>
      <c r="J100" s="33">
        <v>2.99</v>
      </c>
      <c r="K100" s="33"/>
      <c r="L100" s="33">
        <v>3.72</v>
      </c>
      <c r="M100" s="33"/>
      <c r="N100" s="33"/>
      <c r="O100" s="33">
        <v>2.91</v>
      </c>
      <c r="P100" s="33">
        <v>2.91</v>
      </c>
      <c r="Q100" s="33"/>
      <c r="R100" s="33" t="s">
        <v>301</v>
      </c>
      <c r="S100" s="33"/>
      <c r="T100" s="12">
        <f t="shared" si="15"/>
        <v>2.91</v>
      </c>
      <c r="U100" s="13">
        <f t="shared" si="16"/>
        <v>3.72</v>
      </c>
      <c r="V100" s="7">
        <f t="shared" si="12"/>
        <v>0.81</v>
      </c>
    </row>
    <row r="101" spans="1:22" x14ac:dyDescent="0.2">
      <c r="A101" s="6">
        <v>99</v>
      </c>
      <c r="B101" s="3" t="s">
        <v>138</v>
      </c>
      <c r="C101" s="3" t="s">
        <v>111</v>
      </c>
      <c r="D101" s="21" t="s">
        <v>23</v>
      </c>
      <c r="E101" s="29"/>
      <c r="F101" s="29"/>
      <c r="G101" s="29"/>
      <c r="H101" s="29">
        <v>4.76</v>
      </c>
      <c r="I101" s="29"/>
      <c r="J101" s="29"/>
      <c r="K101" s="29">
        <v>3.85</v>
      </c>
      <c r="L101" s="29" t="s">
        <v>213</v>
      </c>
      <c r="M101" s="29"/>
      <c r="N101" s="29"/>
      <c r="O101" s="29"/>
      <c r="P101" s="29">
        <v>4.8</v>
      </c>
      <c r="Q101" s="29"/>
      <c r="R101" s="29" t="s">
        <v>302</v>
      </c>
      <c r="S101" s="29"/>
      <c r="T101" s="12">
        <f t="shared" si="15"/>
        <v>3.85</v>
      </c>
      <c r="U101" s="13">
        <f t="shared" si="16"/>
        <v>4.8</v>
      </c>
      <c r="V101" s="7">
        <f t="shared" ref="V101:V112" si="17">U101-T101</f>
        <v>0.94999999999999973</v>
      </c>
    </row>
    <row r="102" spans="1:22" x14ac:dyDescent="0.2">
      <c r="A102" s="6">
        <v>100</v>
      </c>
      <c r="B102" s="3" t="s">
        <v>168</v>
      </c>
      <c r="C102" s="3" t="s">
        <v>111</v>
      </c>
      <c r="D102" s="20" t="s">
        <v>202</v>
      </c>
      <c r="E102" s="29" t="s">
        <v>227</v>
      </c>
      <c r="F102" s="29"/>
      <c r="G102" s="29">
        <v>2.4500000000000002</v>
      </c>
      <c r="H102" s="29">
        <v>2.16</v>
      </c>
      <c r="I102" s="29"/>
      <c r="J102" s="29"/>
      <c r="K102" s="29"/>
      <c r="L102" s="29" t="s">
        <v>213</v>
      </c>
      <c r="M102" s="29"/>
      <c r="N102" s="29">
        <v>2.35</v>
      </c>
      <c r="O102" s="29"/>
      <c r="P102" s="29">
        <v>2.2000000000000002</v>
      </c>
      <c r="Q102" s="29"/>
      <c r="R102" s="29"/>
      <c r="S102" s="29">
        <v>2.4500000000000002</v>
      </c>
      <c r="T102" s="12">
        <f t="shared" si="15"/>
        <v>2.16</v>
      </c>
      <c r="U102" s="13">
        <f t="shared" si="16"/>
        <v>2.4500000000000002</v>
      </c>
      <c r="V102" s="7">
        <f t="shared" si="17"/>
        <v>0.29000000000000004</v>
      </c>
    </row>
    <row r="103" spans="1:22" x14ac:dyDescent="0.2">
      <c r="A103" s="6">
        <v>101</v>
      </c>
      <c r="B103" s="3" t="s">
        <v>139</v>
      </c>
      <c r="C103" s="3" t="s">
        <v>111</v>
      </c>
      <c r="D103" s="20" t="s">
        <v>112</v>
      </c>
      <c r="E103" s="29"/>
      <c r="F103" s="29">
        <v>5.95</v>
      </c>
      <c r="G103" s="29" t="s">
        <v>295</v>
      </c>
      <c r="H103" s="29">
        <v>5.55</v>
      </c>
      <c r="I103" s="29">
        <v>6.09</v>
      </c>
      <c r="J103" s="29"/>
      <c r="K103" s="29">
        <v>5.6</v>
      </c>
      <c r="L103" s="29">
        <v>5.6</v>
      </c>
      <c r="M103" s="29">
        <v>5.75</v>
      </c>
      <c r="N103" s="29">
        <v>5.85</v>
      </c>
      <c r="O103" s="29">
        <v>5.55</v>
      </c>
      <c r="P103" s="29"/>
      <c r="Q103" s="29"/>
      <c r="R103" s="29"/>
      <c r="S103" s="29">
        <v>5.95</v>
      </c>
      <c r="T103" s="12">
        <f t="shared" si="15"/>
        <v>5.55</v>
      </c>
      <c r="U103" s="13">
        <f t="shared" si="16"/>
        <v>6.09</v>
      </c>
      <c r="V103" s="7">
        <f t="shared" si="17"/>
        <v>0.54</v>
      </c>
    </row>
    <row r="104" spans="1:22" x14ac:dyDescent="0.2">
      <c r="A104" s="6">
        <v>102</v>
      </c>
      <c r="B104" s="3" t="s">
        <v>140</v>
      </c>
      <c r="C104" s="3" t="s">
        <v>111</v>
      </c>
      <c r="D104" s="20" t="s">
        <v>113</v>
      </c>
      <c r="E104" s="29" t="s">
        <v>242</v>
      </c>
      <c r="F104" s="29">
        <v>3.95</v>
      </c>
      <c r="G104" s="29">
        <v>4.75</v>
      </c>
      <c r="H104" s="29">
        <v>3.74</v>
      </c>
      <c r="I104" s="29">
        <v>4.1500000000000004</v>
      </c>
      <c r="J104" s="29">
        <v>3.94</v>
      </c>
      <c r="K104" s="29">
        <v>3.86</v>
      </c>
      <c r="L104" s="29" t="s">
        <v>304</v>
      </c>
      <c r="M104" s="29">
        <v>3.75</v>
      </c>
      <c r="N104" s="29">
        <v>4.3499999999999996</v>
      </c>
      <c r="O104" s="29">
        <v>3.75</v>
      </c>
      <c r="P104" s="29">
        <v>3.75</v>
      </c>
      <c r="Q104" s="29">
        <v>4.3499999999999996</v>
      </c>
      <c r="R104" s="29" t="s">
        <v>304</v>
      </c>
      <c r="S104" s="29">
        <v>4.45</v>
      </c>
      <c r="T104" s="12">
        <f t="shared" si="15"/>
        <v>3.74</v>
      </c>
      <c r="U104" s="13">
        <f t="shared" si="16"/>
        <v>4.75</v>
      </c>
      <c r="V104" s="7">
        <f t="shared" si="17"/>
        <v>1.0099999999999998</v>
      </c>
    </row>
    <row r="105" spans="1:22" x14ac:dyDescent="0.2">
      <c r="A105" s="6">
        <v>103</v>
      </c>
      <c r="B105" s="3" t="s">
        <v>141</v>
      </c>
      <c r="C105" s="3" t="s">
        <v>111</v>
      </c>
      <c r="D105" s="20" t="s">
        <v>21</v>
      </c>
      <c r="E105" s="29"/>
      <c r="F105" s="29"/>
      <c r="G105" s="29"/>
      <c r="H105" s="29">
        <v>4.6500000000000004</v>
      </c>
      <c r="I105" s="29"/>
      <c r="J105" s="29"/>
      <c r="K105" s="29"/>
      <c r="L105" s="29" t="s">
        <v>213</v>
      </c>
      <c r="M105" s="29">
        <v>4.8</v>
      </c>
      <c r="N105" s="29">
        <v>4.8</v>
      </c>
      <c r="O105" s="29">
        <v>4.6500000000000004</v>
      </c>
      <c r="P105" s="29">
        <v>4.6500000000000004</v>
      </c>
      <c r="Q105" s="29"/>
      <c r="R105" s="29"/>
      <c r="S105" s="29"/>
      <c r="T105" s="12">
        <f t="shared" si="15"/>
        <v>4.6500000000000004</v>
      </c>
      <c r="U105" s="13">
        <f t="shared" si="16"/>
        <v>4.8</v>
      </c>
      <c r="V105" s="7">
        <f t="shared" si="17"/>
        <v>0.14999999999999947</v>
      </c>
    </row>
    <row r="106" spans="1:22" x14ac:dyDescent="0.2">
      <c r="A106" s="6">
        <v>104</v>
      </c>
      <c r="B106" s="3" t="s">
        <v>142</v>
      </c>
      <c r="C106" s="3" t="s">
        <v>111</v>
      </c>
      <c r="D106" s="20" t="s">
        <v>21</v>
      </c>
      <c r="E106" s="29"/>
      <c r="F106" s="29"/>
      <c r="G106" s="29"/>
      <c r="H106" s="29">
        <v>2.88</v>
      </c>
      <c r="I106" s="29">
        <v>3.19</v>
      </c>
      <c r="J106" s="29"/>
      <c r="K106" s="29">
        <v>2.9</v>
      </c>
      <c r="L106" s="29" t="s">
        <v>213</v>
      </c>
      <c r="M106" s="29"/>
      <c r="N106" s="29"/>
      <c r="O106" s="29"/>
      <c r="P106" s="29">
        <v>2.9</v>
      </c>
      <c r="Q106" s="29"/>
      <c r="R106" s="29"/>
      <c r="S106" s="29"/>
      <c r="T106" s="12">
        <f t="shared" si="15"/>
        <v>2.88</v>
      </c>
      <c r="U106" s="13">
        <f t="shared" si="16"/>
        <v>3.19</v>
      </c>
      <c r="V106" s="7">
        <f t="shared" si="17"/>
        <v>0.31000000000000005</v>
      </c>
    </row>
    <row r="107" spans="1:22" x14ac:dyDescent="0.2">
      <c r="A107" s="6">
        <v>105</v>
      </c>
      <c r="B107" s="3" t="s">
        <v>182</v>
      </c>
      <c r="C107" s="3" t="s">
        <v>111</v>
      </c>
      <c r="D107" s="20" t="s">
        <v>21</v>
      </c>
      <c r="E107" s="29" t="s">
        <v>305</v>
      </c>
      <c r="F107" s="29"/>
      <c r="G107" s="29">
        <v>3.85</v>
      </c>
      <c r="H107" s="29">
        <v>3.6</v>
      </c>
      <c r="I107" s="29"/>
      <c r="J107" s="29"/>
      <c r="K107" s="29"/>
      <c r="L107" s="29" t="s">
        <v>213</v>
      </c>
      <c r="M107" s="29"/>
      <c r="N107" s="29">
        <v>3.75</v>
      </c>
      <c r="O107" s="29"/>
      <c r="P107" s="29">
        <v>3.6</v>
      </c>
      <c r="Q107" s="29"/>
      <c r="R107" s="29"/>
      <c r="S107" s="29">
        <v>3.55</v>
      </c>
      <c r="T107" s="12">
        <f t="shared" si="15"/>
        <v>3.55</v>
      </c>
      <c r="U107" s="13">
        <f t="shared" si="16"/>
        <v>3.85</v>
      </c>
      <c r="V107" s="7">
        <f t="shared" si="17"/>
        <v>0.30000000000000027</v>
      </c>
    </row>
    <row r="108" spans="1:22" x14ac:dyDescent="0.2">
      <c r="A108" s="6">
        <v>106</v>
      </c>
      <c r="B108" s="3" t="s">
        <v>183</v>
      </c>
      <c r="C108" s="3" t="s">
        <v>111</v>
      </c>
      <c r="D108" s="20" t="s">
        <v>202</v>
      </c>
      <c r="E108" s="29"/>
      <c r="F108" s="29"/>
      <c r="G108" s="29"/>
      <c r="H108" s="29">
        <v>2.31</v>
      </c>
      <c r="I108" s="29"/>
      <c r="J108" s="29"/>
      <c r="K108" s="29"/>
      <c r="L108" s="29" t="s">
        <v>213</v>
      </c>
      <c r="M108" s="29">
        <v>5.75</v>
      </c>
      <c r="N108" s="29">
        <v>2.4500000000000002</v>
      </c>
      <c r="O108" s="29"/>
      <c r="P108" s="29"/>
      <c r="Q108" s="29"/>
      <c r="R108" s="29"/>
      <c r="S108" s="29">
        <v>2.4500000000000002</v>
      </c>
      <c r="T108" s="12">
        <f t="shared" si="15"/>
        <v>2.31</v>
      </c>
      <c r="U108" s="13">
        <f t="shared" si="16"/>
        <v>5.75</v>
      </c>
      <c r="V108" s="7">
        <f t="shared" si="17"/>
        <v>3.44</v>
      </c>
    </row>
    <row r="109" spans="1:22" x14ac:dyDescent="0.2">
      <c r="A109" s="6">
        <v>107</v>
      </c>
      <c r="B109" s="3" t="s">
        <v>184</v>
      </c>
      <c r="C109" s="3" t="s">
        <v>111</v>
      </c>
      <c r="D109" s="21" t="s">
        <v>202</v>
      </c>
      <c r="E109" s="29" t="s">
        <v>306</v>
      </c>
      <c r="F109" s="29"/>
      <c r="G109" s="29"/>
      <c r="H109" s="29">
        <v>2.15</v>
      </c>
      <c r="I109" s="29">
        <v>2.5</v>
      </c>
      <c r="J109" s="29"/>
      <c r="K109" s="29"/>
      <c r="L109" s="29" t="s">
        <v>213</v>
      </c>
      <c r="M109" s="29">
        <v>3.75</v>
      </c>
      <c r="N109" s="29"/>
      <c r="O109" s="29"/>
      <c r="P109" s="29">
        <v>2.15</v>
      </c>
      <c r="Q109" s="29"/>
      <c r="R109" s="29"/>
      <c r="S109" s="29">
        <v>2.5</v>
      </c>
      <c r="T109" s="12">
        <f t="shared" si="15"/>
        <v>2.15</v>
      </c>
      <c r="U109" s="13">
        <f t="shared" si="16"/>
        <v>3.75</v>
      </c>
      <c r="V109" s="7">
        <f t="shared" si="17"/>
        <v>1.6</v>
      </c>
    </row>
    <row r="110" spans="1:22" x14ac:dyDescent="0.2">
      <c r="A110" s="6">
        <v>108</v>
      </c>
      <c r="B110" s="3" t="s">
        <v>114</v>
      </c>
      <c r="C110" s="3" t="s">
        <v>115</v>
      </c>
      <c r="D110" s="20" t="s">
        <v>116</v>
      </c>
      <c r="E110" s="29" t="s">
        <v>293</v>
      </c>
      <c r="F110" s="29">
        <v>4.3499999999999996</v>
      </c>
      <c r="G110" s="29" t="s">
        <v>303</v>
      </c>
      <c r="H110" s="29">
        <v>4.4800000000000004</v>
      </c>
      <c r="I110" s="29">
        <v>4.6500000000000004</v>
      </c>
      <c r="J110" s="29">
        <v>4.72</v>
      </c>
      <c r="K110" s="29">
        <v>4.5199999999999996</v>
      </c>
      <c r="L110" s="29" t="s">
        <v>299</v>
      </c>
      <c r="M110" s="29"/>
      <c r="N110" s="29">
        <v>5.35</v>
      </c>
      <c r="O110" s="29">
        <v>4.0999999999999996</v>
      </c>
      <c r="P110" s="29">
        <v>4.0999999999999996</v>
      </c>
      <c r="Q110" s="29">
        <v>4.4800000000000004</v>
      </c>
      <c r="R110" s="29">
        <v>5.79</v>
      </c>
      <c r="S110" s="29">
        <v>4.75</v>
      </c>
      <c r="T110" s="12">
        <f t="shared" si="15"/>
        <v>4.0999999999999996</v>
      </c>
      <c r="U110" s="13">
        <f t="shared" si="16"/>
        <v>5.79</v>
      </c>
      <c r="V110" s="7">
        <f t="shared" si="17"/>
        <v>1.6900000000000004</v>
      </c>
    </row>
    <row r="111" spans="1:22" x14ac:dyDescent="0.2">
      <c r="A111" s="6">
        <v>109</v>
      </c>
      <c r="B111" s="3" t="s">
        <v>117</v>
      </c>
      <c r="C111" s="3" t="s">
        <v>115</v>
      </c>
      <c r="D111" s="20" t="s">
        <v>118</v>
      </c>
      <c r="E111" s="29" t="s">
        <v>307</v>
      </c>
      <c r="F111" s="29">
        <v>4.75</v>
      </c>
      <c r="G111" s="29">
        <v>4.25</v>
      </c>
      <c r="H111" s="29">
        <v>4.47</v>
      </c>
      <c r="I111" s="29"/>
      <c r="J111" s="29">
        <v>5.3</v>
      </c>
      <c r="K111" s="29">
        <v>4.53</v>
      </c>
      <c r="L111" s="29" t="s">
        <v>309</v>
      </c>
      <c r="M111" s="29">
        <v>4.6399999999999997</v>
      </c>
      <c r="N111" s="29">
        <v>4.99</v>
      </c>
      <c r="O111" s="29">
        <v>4.5</v>
      </c>
      <c r="P111" s="29">
        <v>4.5</v>
      </c>
      <c r="Q111" s="29"/>
      <c r="R111" s="29" t="s">
        <v>310</v>
      </c>
      <c r="S111" s="29"/>
      <c r="T111" s="12">
        <f t="shared" si="15"/>
        <v>4.25</v>
      </c>
      <c r="U111" s="13">
        <f t="shared" si="16"/>
        <v>5.3</v>
      </c>
      <c r="V111" s="7">
        <f t="shared" si="17"/>
        <v>1.0499999999999998</v>
      </c>
    </row>
    <row r="112" spans="1:22" x14ac:dyDescent="0.2">
      <c r="A112" s="6">
        <v>110</v>
      </c>
      <c r="B112" s="3" t="s">
        <v>119</v>
      </c>
      <c r="C112" s="3" t="s">
        <v>115</v>
      </c>
      <c r="D112" s="20" t="s">
        <v>120</v>
      </c>
      <c r="E112" s="29" t="s">
        <v>311</v>
      </c>
      <c r="F112" s="26"/>
      <c r="G112" s="29">
        <v>4.55</v>
      </c>
      <c r="H112" s="29">
        <v>4.2</v>
      </c>
      <c r="I112" s="29"/>
      <c r="J112" s="29"/>
      <c r="K112" s="29">
        <v>4.5</v>
      </c>
      <c r="L112" s="29">
        <v>4.5</v>
      </c>
      <c r="M112" s="29">
        <v>4.34</v>
      </c>
      <c r="N112" s="29">
        <v>4.3499999999999996</v>
      </c>
      <c r="O112" s="29"/>
      <c r="P112" s="29">
        <v>4.2</v>
      </c>
      <c r="Q112" s="29"/>
      <c r="R112" s="29"/>
      <c r="S112" s="29">
        <v>4.45</v>
      </c>
      <c r="T112" s="12">
        <f t="shared" si="15"/>
        <v>4.2</v>
      </c>
      <c r="U112" s="13">
        <f t="shared" si="16"/>
        <v>4.55</v>
      </c>
      <c r="V112" s="7">
        <f t="shared" si="17"/>
        <v>0.34999999999999964</v>
      </c>
    </row>
    <row r="113" spans="1:22" x14ac:dyDescent="0.2">
      <c r="A113" s="6">
        <v>111</v>
      </c>
      <c r="B113" s="3" t="s">
        <v>121</v>
      </c>
      <c r="C113" s="3" t="s">
        <v>115</v>
      </c>
      <c r="D113" s="20" t="s">
        <v>120</v>
      </c>
      <c r="E113" s="26" t="s">
        <v>308</v>
      </c>
      <c r="F113" s="26"/>
      <c r="G113" s="26">
        <v>4.55</v>
      </c>
      <c r="H113" s="26">
        <v>4.2</v>
      </c>
      <c r="I113" s="26">
        <v>4.45</v>
      </c>
      <c r="J113" s="26"/>
      <c r="K113" s="26">
        <v>4.5</v>
      </c>
      <c r="L113" s="26" t="s">
        <v>213</v>
      </c>
      <c r="M113" s="26">
        <v>4.34</v>
      </c>
      <c r="N113" s="26">
        <v>4.3499999999999996</v>
      </c>
      <c r="O113" s="26"/>
      <c r="P113" s="26">
        <v>4.2</v>
      </c>
      <c r="Q113" s="26"/>
      <c r="R113" s="26" t="s">
        <v>312</v>
      </c>
      <c r="S113" s="26">
        <v>4.45</v>
      </c>
      <c r="T113" s="12">
        <f t="shared" si="15"/>
        <v>4.2</v>
      </c>
      <c r="U113" s="13">
        <f t="shared" si="16"/>
        <v>4.55</v>
      </c>
      <c r="V113" s="7">
        <f>U113-T113</f>
        <v>0.34999999999999964</v>
      </c>
    </row>
    <row r="114" spans="1:22" x14ac:dyDescent="0.2">
      <c r="A114" s="6">
        <v>112</v>
      </c>
      <c r="B114" s="3" t="s">
        <v>185</v>
      </c>
      <c r="C114" s="3" t="s">
        <v>115</v>
      </c>
      <c r="D114" s="20" t="s">
        <v>120</v>
      </c>
      <c r="E114" s="26"/>
      <c r="F114" s="26"/>
      <c r="G114" s="26"/>
      <c r="H114" s="26"/>
      <c r="I114" s="26"/>
      <c r="J114" s="26"/>
      <c r="K114" s="26"/>
      <c r="L114" s="26">
        <v>3.85</v>
      </c>
      <c r="M114" s="26"/>
      <c r="N114" s="26"/>
      <c r="O114" s="26">
        <v>4.3</v>
      </c>
      <c r="P114" s="26">
        <v>4.3</v>
      </c>
      <c r="Q114" s="26"/>
      <c r="R114" s="26"/>
      <c r="S114" s="26">
        <v>4.25</v>
      </c>
      <c r="T114" s="12">
        <f t="shared" si="15"/>
        <v>3.85</v>
      </c>
      <c r="U114" s="13">
        <f t="shared" si="16"/>
        <v>4.3</v>
      </c>
      <c r="V114" s="7">
        <f t="shared" ref="V114:V118" si="18">U114-T114</f>
        <v>0.44999999999999973</v>
      </c>
    </row>
    <row r="115" spans="1:22" x14ac:dyDescent="0.2">
      <c r="A115" s="6">
        <v>113</v>
      </c>
      <c r="B115" s="3" t="s">
        <v>186</v>
      </c>
      <c r="C115" s="3" t="s">
        <v>115</v>
      </c>
      <c r="D115" s="21" t="s">
        <v>120</v>
      </c>
      <c r="E115" s="26"/>
      <c r="F115" s="26">
        <v>5.25</v>
      </c>
      <c r="G115" s="26"/>
      <c r="H115" s="26">
        <v>5.01</v>
      </c>
      <c r="I115" s="26">
        <v>5.15</v>
      </c>
      <c r="J115" s="26"/>
      <c r="K115" s="26">
        <v>4.07</v>
      </c>
      <c r="L115" s="26">
        <v>4.07</v>
      </c>
      <c r="M115" s="26"/>
      <c r="N115" s="26"/>
      <c r="O115" s="26">
        <v>4.5</v>
      </c>
      <c r="P115" s="26">
        <v>4.5</v>
      </c>
      <c r="Q115" s="26">
        <v>5.25</v>
      </c>
      <c r="R115" s="26"/>
      <c r="S115" s="26">
        <v>4.5</v>
      </c>
      <c r="T115" s="12">
        <f t="shared" si="15"/>
        <v>4.07</v>
      </c>
      <c r="U115" s="13">
        <f t="shared" si="16"/>
        <v>5.25</v>
      </c>
      <c r="V115" s="7">
        <f t="shared" si="18"/>
        <v>1.1799999999999997</v>
      </c>
    </row>
    <row r="116" spans="1:22" x14ac:dyDescent="0.2">
      <c r="A116" s="6">
        <v>114</v>
      </c>
      <c r="B116" s="3" t="s">
        <v>122</v>
      </c>
      <c r="C116" s="3" t="s">
        <v>123</v>
      </c>
      <c r="D116" s="21" t="s">
        <v>124</v>
      </c>
      <c r="E116" s="26">
        <v>2.35</v>
      </c>
      <c r="F116" s="26">
        <v>2.36</v>
      </c>
      <c r="G116" s="26">
        <v>2.35</v>
      </c>
      <c r="H116" s="26">
        <v>2.36</v>
      </c>
      <c r="I116" s="26">
        <v>3.46</v>
      </c>
      <c r="J116" s="26">
        <v>2.36</v>
      </c>
      <c r="K116" s="26">
        <v>2.36</v>
      </c>
      <c r="L116" s="26" t="s">
        <v>313</v>
      </c>
      <c r="M116" s="26">
        <v>2.36</v>
      </c>
      <c r="N116" s="26">
        <v>2.36</v>
      </c>
      <c r="O116" s="26">
        <v>2.36</v>
      </c>
      <c r="P116" s="26">
        <v>2.36</v>
      </c>
      <c r="Q116" s="26"/>
      <c r="R116" s="26" t="s">
        <v>313</v>
      </c>
      <c r="S116" s="26">
        <v>2.36</v>
      </c>
      <c r="T116" s="12">
        <f t="shared" si="15"/>
        <v>2.35</v>
      </c>
      <c r="U116" s="13">
        <f t="shared" si="16"/>
        <v>3.46</v>
      </c>
      <c r="V116" s="7">
        <f t="shared" si="18"/>
        <v>1.1099999999999999</v>
      </c>
    </row>
    <row r="117" spans="1:22" x14ac:dyDescent="0.2">
      <c r="A117" s="6">
        <v>115</v>
      </c>
      <c r="B117" s="3" t="s">
        <v>187</v>
      </c>
      <c r="C117" s="3" t="s">
        <v>123</v>
      </c>
      <c r="D117" s="21" t="s">
        <v>20</v>
      </c>
      <c r="E117" s="26">
        <v>2.31</v>
      </c>
      <c r="F117" s="26"/>
      <c r="G117" s="26">
        <v>2.3199999999999998</v>
      </c>
      <c r="H117" s="26">
        <v>2.3199999999999998</v>
      </c>
      <c r="I117" s="26">
        <v>2.3199999999999998</v>
      </c>
      <c r="J117" s="26"/>
      <c r="K117" s="26">
        <v>2.3199999999999998</v>
      </c>
      <c r="L117" s="26">
        <v>2.3199999999999998</v>
      </c>
      <c r="M117" s="26">
        <v>2.3199999999999998</v>
      </c>
      <c r="N117" s="26">
        <v>2.3199999999999998</v>
      </c>
      <c r="O117" s="26"/>
      <c r="P117" s="26">
        <v>2.3199999999999998</v>
      </c>
      <c r="Q117" s="26"/>
      <c r="R117" s="26">
        <v>2.3199999999999998</v>
      </c>
      <c r="S117" s="26">
        <v>2.3199999999999998</v>
      </c>
      <c r="T117" s="12">
        <f t="shared" si="15"/>
        <v>2.31</v>
      </c>
      <c r="U117" s="13">
        <f t="shared" si="16"/>
        <v>2.3199999999999998</v>
      </c>
      <c r="V117" s="7">
        <f t="shared" si="18"/>
        <v>9.9999999999997868E-3</v>
      </c>
    </row>
    <row r="118" spans="1:22" x14ac:dyDescent="0.2">
      <c r="A118" s="6">
        <v>116</v>
      </c>
      <c r="B118" s="3" t="s">
        <v>125</v>
      </c>
      <c r="C118" s="3" t="s">
        <v>123</v>
      </c>
      <c r="D118" s="21" t="s">
        <v>124</v>
      </c>
      <c r="E118" s="34" t="s">
        <v>314</v>
      </c>
      <c r="F118" s="26">
        <v>2.65</v>
      </c>
      <c r="G118" s="26" t="s">
        <v>246</v>
      </c>
      <c r="H118" s="26">
        <v>2.36</v>
      </c>
      <c r="I118" s="26">
        <v>2.65</v>
      </c>
      <c r="J118" s="26">
        <v>2.65</v>
      </c>
      <c r="K118" s="26">
        <v>2.65</v>
      </c>
      <c r="L118" s="26" t="s">
        <v>246</v>
      </c>
      <c r="M118" s="26">
        <v>2.89</v>
      </c>
      <c r="N118" s="26">
        <v>2.65</v>
      </c>
      <c r="O118" s="26">
        <v>2.6</v>
      </c>
      <c r="P118" s="26">
        <v>2.6</v>
      </c>
      <c r="Q118" s="26"/>
      <c r="R118" s="26" t="s">
        <v>246</v>
      </c>
      <c r="S118" s="26">
        <v>2.65</v>
      </c>
      <c r="T118" s="12">
        <f t="shared" si="15"/>
        <v>2.36</v>
      </c>
      <c r="U118" s="13">
        <f t="shared" si="16"/>
        <v>2.89</v>
      </c>
      <c r="V118" s="7">
        <f t="shared" si="18"/>
        <v>0.53000000000000025</v>
      </c>
    </row>
    <row r="119" spans="1:22" x14ac:dyDescent="0.2">
      <c r="A119" s="6">
        <v>117</v>
      </c>
      <c r="B119" s="3" t="s">
        <v>188</v>
      </c>
      <c r="C119" s="3" t="s">
        <v>123</v>
      </c>
      <c r="D119" s="20" t="s">
        <v>93</v>
      </c>
      <c r="E119" s="35"/>
      <c r="F119" s="36"/>
      <c r="G119" s="36">
        <v>4.5199999999999996</v>
      </c>
      <c r="H119" s="36"/>
      <c r="I119" s="36"/>
      <c r="J119" s="36"/>
      <c r="K119" s="36">
        <v>4.5199999999999996</v>
      </c>
      <c r="L119" s="36" t="s">
        <v>213</v>
      </c>
      <c r="M119" s="36"/>
      <c r="N119" s="36"/>
      <c r="O119" s="36">
        <v>4.5199999999999996</v>
      </c>
      <c r="P119" s="36">
        <v>4.5199999999999996</v>
      </c>
      <c r="Q119" s="36"/>
      <c r="R119" s="36"/>
      <c r="S119" s="36"/>
      <c r="T119" s="12">
        <f t="shared" si="15"/>
        <v>4.5199999999999996</v>
      </c>
      <c r="U119" s="13">
        <f t="shared" si="16"/>
        <v>4.5199999999999996</v>
      </c>
      <c r="V119" s="7">
        <f t="shared" ref="V119" si="19">U119-T119</f>
        <v>0</v>
      </c>
    </row>
    <row r="120" spans="1:22" x14ac:dyDescent="0.2">
      <c r="A120" s="6">
        <v>118</v>
      </c>
      <c r="B120" s="3" t="s">
        <v>126</v>
      </c>
      <c r="C120" s="3" t="s">
        <v>127</v>
      </c>
      <c r="D120" s="20" t="s">
        <v>22</v>
      </c>
      <c r="E120" s="35" t="s">
        <v>220</v>
      </c>
      <c r="F120" s="36">
        <v>3.85</v>
      </c>
      <c r="G120" s="36">
        <v>4.05</v>
      </c>
      <c r="H120" s="36">
        <v>3.75</v>
      </c>
      <c r="I120" s="36">
        <v>3.99</v>
      </c>
      <c r="J120" s="36"/>
      <c r="K120" s="36">
        <v>3.77</v>
      </c>
      <c r="L120" s="36" t="s">
        <v>316</v>
      </c>
      <c r="M120" s="36">
        <v>3.85</v>
      </c>
      <c r="N120" s="36">
        <v>3.99</v>
      </c>
      <c r="O120" s="36">
        <v>3.75</v>
      </c>
      <c r="P120" s="36">
        <v>3.75</v>
      </c>
      <c r="Q120" s="36"/>
      <c r="R120" s="36" t="s">
        <v>317</v>
      </c>
      <c r="S120" s="36">
        <v>3.99</v>
      </c>
      <c r="T120" s="12">
        <f t="shared" si="15"/>
        <v>3.75</v>
      </c>
      <c r="U120" s="13">
        <f t="shared" si="16"/>
        <v>4.05</v>
      </c>
      <c r="V120" s="7">
        <f t="shared" ref="V120:V139" si="20">U120-T120</f>
        <v>0.29999999999999982</v>
      </c>
    </row>
    <row r="121" spans="1:22" x14ac:dyDescent="0.2">
      <c r="A121" s="6">
        <v>119</v>
      </c>
      <c r="B121" s="3" t="s">
        <v>183</v>
      </c>
      <c r="C121" s="3" t="s">
        <v>127</v>
      </c>
      <c r="D121" s="20" t="s">
        <v>202</v>
      </c>
      <c r="E121" s="35"/>
      <c r="F121" s="36">
        <v>2.25</v>
      </c>
      <c r="G121" s="36"/>
      <c r="H121" s="36">
        <v>2.0499999999999998</v>
      </c>
      <c r="I121" s="36">
        <v>2.39</v>
      </c>
      <c r="J121" s="36"/>
      <c r="K121" s="36"/>
      <c r="L121" s="36" t="s">
        <v>213</v>
      </c>
      <c r="M121" s="36">
        <v>2.25</v>
      </c>
      <c r="N121" s="36"/>
      <c r="O121" s="36"/>
      <c r="P121" s="36"/>
      <c r="Q121" s="36">
        <v>2.5</v>
      </c>
      <c r="R121" s="36"/>
      <c r="S121" s="36">
        <v>2.15</v>
      </c>
      <c r="T121" s="12">
        <f t="shared" si="15"/>
        <v>2.0499999999999998</v>
      </c>
      <c r="U121" s="13">
        <f t="shared" si="16"/>
        <v>2.5</v>
      </c>
      <c r="V121" s="7">
        <f t="shared" si="20"/>
        <v>0.45000000000000018</v>
      </c>
    </row>
    <row r="122" spans="1:22" x14ac:dyDescent="0.2">
      <c r="A122" s="6">
        <v>120</v>
      </c>
      <c r="B122" s="3" t="s">
        <v>168</v>
      </c>
      <c r="C122" s="3" t="s">
        <v>127</v>
      </c>
      <c r="D122" s="20" t="s">
        <v>85</v>
      </c>
      <c r="E122" s="35"/>
      <c r="F122" s="36"/>
      <c r="G122" s="36"/>
      <c r="H122" s="36">
        <v>2</v>
      </c>
      <c r="I122" s="36">
        <v>2.25</v>
      </c>
      <c r="J122" s="36"/>
      <c r="K122" s="36"/>
      <c r="L122" s="36" t="s">
        <v>318</v>
      </c>
      <c r="M122" s="36"/>
      <c r="N122" s="36"/>
      <c r="O122" s="36">
        <v>2</v>
      </c>
      <c r="P122" s="36">
        <v>2</v>
      </c>
      <c r="Q122" s="36">
        <v>2.25</v>
      </c>
      <c r="R122" s="36"/>
      <c r="S122" s="36">
        <v>2.5</v>
      </c>
      <c r="T122" s="12">
        <f t="shared" si="15"/>
        <v>2</v>
      </c>
      <c r="U122" s="13">
        <f t="shared" si="16"/>
        <v>2.5</v>
      </c>
      <c r="V122" s="7">
        <f t="shared" si="20"/>
        <v>0.5</v>
      </c>
    </row>
    <row r="123" spans="1:22" x14ac:dyDescent="0.2">
      <c r="A123" s="6">
        <v>121</v>
      </c>
      <c r="B123" s="3" t="s">
        <v>128</v>
      </c>
      <c r="C123" s="3" t="s">
        <v>127</v>
      </c>
      <c r="D123" s="20" t="s">
        <v>22</v>
      </c>
      <c r="E123" s="35" t="s">
        <v>241</v>
      </c>
      <c r="F123" s="36">
        <v>3.85</v>
      </c>
      <c r="G123" s="36" t="s">
        <v>287</v>
      </c>
      <c r="H123" s="36">
        <v>3.86</v>
      </c>
      <c r="I123" s="36">
        <v>4.1500000000000004</v>
      </c>
      <c r="J123" s="36">
        <v>4.0999999999999996</v>
      </c>
      <c r="K123" s="36"/>
      <c r="L123" s="36" t="s">
        <v>287</v>
      </c>
      <c r="M123" s="36"/>
      <c r="N123" s="36">
        <v>4.25</v>
      </c>
      <c r="O123" s="36">
        <v>3.85</v>
      </c>
      <c r="P123" s="36">
        <v>3.85</v>
      </c>
      <c r="Q123" s="36"/>
      <c r="R123" s="36" t="s">
        <v>302</v>
      </c>
      <c r="S123" s="36">
        <v>4.5</v>
      </c>
      <c r="T123" s="12">
        <f t="shared" si="15"/>
        <v>3.85</v>
      </c>
      <c r="U123" s="13">
        <f t="shared" si="16"/>
        <v>4.5</v>
      </c>
      <c r="V123" s="7">
        <f t="shared" si="20"/>
        <v>0.64999999999999991</v>
      </c>
    </row>
    <row r="124" spans="1:22" x14ac:dyDescent="0.2">
      <c r="A124" s="6">
        <v>122</v>
      </c>
      <c r="B124" s="3" t="s">
        <v>189</v>
      </c>
      <c r="C124" s="3" t="s">
        <v>127</v>
      </c>
      <c r="D124" s="20" t="s">
        <v>202</v>
      </c>
      <c r="E124" s="35" t="s">
        <v>292</v>
      </c>
      <c r="F124" s="36"/>
      <c r="G124" s="36"/>
      <c r="H124" s="36">
        <v>2.59</v>
      </c>
      <c r="I124" s="36">
        <v>2.99</v>
      </c>
      <c r="J124" s="36"/>
      <c r="K124" s="36">
        <v>3.99</v>
      </c>
      <c r="L124" s="36" t="s">
        <v>213</v>
      </c>
      <c r="M124" s="36">
        <v>3.17</v>
      </c>
      <c r="N124" s="36">
        <v>3.25</v>
      </c>
      <c r="O124" s="36">
        <v>2.6</v>
      </c>
      <c r="P124" s="36">
        <v>2.6</v>
      </c>
      <c r="Q124" s="36">
        <v>2.68</v>
      </c>
      <c r="R124" s="36"/>
      <c r="S124" s="36">
        <v>2.75</v>
      </c>
      <c r="T124" s="12">
        <f t="shared" si="15"/>
        <v>2.59</v>
      </c>
      <c r="U124" s="13">
        <f t="shared" si="16"/>
        <v>3.99</v>
      </c>
      <c r="V124" s="7">
        <f t="shared" si="20"/>
        <v>1.4000000000000004</v>
      </c>
    </row>
    <row r="125" spans="1:22" x14ac:dyDescent="0.2">
      <c r="A125" s="6">
        <v>123</v>
      </c>
      <c r="B125" s="3" t="s">
        <v>190</v>
      </c>
      <c r="C125" s="3" t="s">
        <v>127</v>
      </c>
      <c r="D125" s="20" t="s">
        <v>203</v>
      </c>
      <c r="E125" s="35"/>
      <c r="F125" s="36">
        <v>3.25</v>
      </c>
      <c r="G125" s="36"/>
      <c r="H125" s="36">
        <v>2.2000000000000002</v>
      </c>
      <c r="I125" s="36"/>
      <c r="J125" s="36"/>
      <c r="K125" s="36">
        <v>2.2799999999999998</v>
      </c>
      <c r="L125" s="36" t="s">
        <v>319</v>
      </c>
      <c r="M125" s="36">
        <v>2.75</v>
      </c>
      <c r="N125" s="36">
        <v>2.65</v>
      </c>
      <c r="O125" s="36"/>
      <c r="P125" s="36"/>
      <c r="Q125" s="36">
        <v>4</v>
      </c>
      <c r="R125" s="36"/>
      <c r="S125" s="36">
        <v>3.25</v>
      </c>
      <c r="T125" s="12">
        <f t="shared" si="15"/>
        <v>2.2000000000000002</v>
      </c>
      <c r="U125" s="13">
        <f t="shared" si="16"/>
        <v>4</v>
      </c>
      <c r="V125" s="7">
        <f t="shared" si="20"/>
        <v>1.7999999999999998</v>
      </c>
    </row>
    <row r="126" spans="1:22" x14ac:dyDescent="0.2">
      <c r="A126" s="6">
        <v>124</v>
      </c>
      <c r="B126" s="3" t="s">
        <v>182</v>
      </c>
      <c r="C126" s="3" t="s">
        <v>127</v>
      </c>
      <c r="D126" s="20" t="s">
        <v>21</v>
      </c>
      <c r="E126" s="35"/>
      <c r="F126" s="36">
        <v>3.95</v>
      </c>
      <c r="G126" s="36"/>
      <c r="H126" s="36">
        <v>3.85</v>
      </c>
      <c r="I126" s="36">
        <v>3.99</v>
      </c>
      <c r="J126" s="36"/>
      <c r="K126" s="36"/>
      <c r="L126" s="36" t="s">
        <v>213</v>
      </c>
      <c r="M126" s="36"/>
      <c r="N126" s="36">
        <v>4.0999999999999996</v>
      </c>
      <c r="O126" s="36"/>
      <c r="P126" s="36">
        <v>3.85</v>
      </c>
      <c r="Q126" s="36"/>
      <c r="R126" s="36"/>
      <c r="S126" s="36">
        <v>4.05</v>
      </c>
      <c r="T126" s="12">
        <f t="shared" si="15"/>
        <v>3.85</v>
      </c>
      <c r="U126" s="13">
        <f t="shared" si="16"/>
        <v>4.0999999999999996</v>
      </c>
      <c r="V126" s="7">
        <f t="shared" si="20"/>
        <v>0.24999999999999956</v>
      </c>
    </row>
    <row r="127" spans="1:22" x14ac:dyDescent="0.2">
      <c r="A127" s="6">
        <v>125</v>
      </c>
      <c r="B127" s="3" t="s">
        <v>126</v>
      </c>
      <c r="C127" s="20" t="s">
        <v>130</v>
      </c>
      <c r="D127" s="20" t="s">
        <v>21</v>
      </c>
      <c r="E127" s="35" t="s">
        <v>320</v>
      </c>
      <c r="F127" s="36">
        <v>4.3499999999999996</v>
      </c>
      <c r="G127" s="36" t="s">
        <v>321</v>
      </c>
      <c r="H127" s="36">
        <v>4.78</v>
      </c>
      <c r="I127" s="36">
        <v>4.95</v>
      </c>
      <c r="J127" s="36">
        <v>4.42</v>
      </c>
      <c r="K127" s="36">
        <v>4.2300000000000004</v>
      </c>
      <c r="L127" s="36" t="s">
        <v>322</v>
      </c>
      <c r="M127" s="36"/>
      <c r="N127" s="36">
        <v>4.5</v>
      </c>
      <c r="O127" s="36">
        <v>4.8</v>
      </c>
      <c r="P127" s="36">
        <v>4.8</v>
      </c>
      <c r="Q127" s="36">
        <v>4.1900000000000004</v>
      </c>
      <c r="R127" s="36">
        <v>4.16</v>
      </c>
      <c r="S127" s="36">
        <v>5.25</v>
      </c>
      <c r="T127" s="12">
        <f t="shared" si="15"/>
        <v>4.16</v>
      </c>
      <c r="U127" s="13">
        <f t="shared" si="16"/>
        <v>5.25</v>
      </c>
      <c r="V127" s="7">
        <f t="shared" si="20"/>
        <v>1.0899999999999999</v>
      </c>
    </row>
    <row r="128" spans="1:22" x14ac:dyDescent="0.2">
      <c r="A128" s="6">
        <v>126</v>
      </c>
      <c r="B128" s="3" t="s">
        <v>168</v>
      </c>
      <c r="C128" s="20" t="s">
        <v>130</v>
      </c>
      <c r="D128" s="3" t="s">
        <v>202</v>
      </c>
      <c r="E128" s="35" t="s">
        <v>323</v>
      </c>
      <c r="F128" s="36">
        <v>1.75</v>
      </c>
      <c r="G128" s="36"/>
      <c r="H128" s="36">
        <v>1.57</v>
      </c>
      <c r="I128" s="36">
        <v>1.75</v>
      </c>
      <c r="J128" s="36"/>
      <c r="K128" s="36"/>
      <c r="L128" s="36" t="s">
        <v>213</v>
      </c>
      <c r="M128" s="36">
        <v>1.58</v>
      </c>
      <c r="N128" s="36">
        <v>1.75</v>
      </c>
      <c r="O128" s="36"/>
      <c r="P128" s="36">
        <v>1.6</v>
      </c>
      <c r="Q128" s="36">
        <v>1.75</v>
      </c>
      <c r="R128" s="36"/>
      <c r="S128" s="36">
        <v>1.85</v>
      </c>
      <c r="T128" s="12">
        <f t="shared" si="15"/>
        <v>1.57</v>
      </c>
      <c r="U128" s="13">
        <f t="shared" si="16"/>
        <v>1.85</v>
      </c>
      <c r="V128" s="7">
        <f t="shared" si="20"/>
        <v>0.28000000000000003</v>
      </c>
    </row>
    <row r="129" spans="1:22" x14ac:dyDescent="0.2">
      <c r="A129" s="6">
        <v>127</v>
      </c>
      <c r="B129" s="3" t="s">
        <v>191</v>
      </c>
      <c r="C129" s="20" t="s">
        <v>130</v>
      </c>
      <c r="D129" s="3" t="s">
        <v>202</v>
      </c>
      <c r="E129" s="35"/>
      <c r="F129" s="36"/>
      <c r="G129" s="36"/>
      <c r="H129" s="36"/>
      <c r="I129" s="36"/>
      <c r="J129" s="36"/>
      <c r="K129" s="36">
        <v>4.2</v>
      </c>
      <c r="L129" s="36">
        <v>3.22</v>
      </c>
      <c r="M129" s="36"/>
      <c r="N129" s="36"/>
      <c r="O129" s="36"/>
      <c r="P129" s="36"/>
      <c r="Q129" s="36"/>
      <c r="R129" s="36"/>
      <c r="S129" s="36"/>
      <c r="T129" s="12">
        <f t="shared" si="15"/>
        <v>3.22</v>
      </c>
      <c r="U129" s="13">
        <f t="shared" si="16"/>
        <v>4.2</v>
      </c>
      <c r="V129" s="7">
        <f t="shared" si="20"/>
        <v>0.98</v>
      </c>
    </row>
    <row r="130" spans="1:22" x14ac:dyDescent="0.2">
      <c r="A130" s="6">
        <v>128</v>
      </c>
      <c r="B130" s="3" t="s">
        <v>189</v>
      </c>
      <c r="C130" s="20" t="s">
        <v>130</v>
      </c>
      <c r="D130" s="20" t="s">
        <v>202</v>
      </c>
      <c r="E130" s="35" t="s">
        <v>246</v>
      </c>
      <c r="F130" s="36"/>
      <c r="G130" s="36"/>
      <c r="H130" s="36">
        <v>3.39</v>
      </c>
      <c r="I130" s="36">
        <v>2.79</v>
      </c>
      <c r="J130" s="36"/>
      <c r="K130" s="36"/>
      <c r="L130" s="36" t="s">
        <v>213</v>
      </c>
      <c r="M130" s="36">
        <v>2.82</v>
      </c>
      <c r="N130" s="36">
        <v>2.95</v>
      </c>
      <c r="O130" s="36">
        <v>2.4500000000000002</v>
      </c>
      <c r="P130" s="36">
        <v>2.4500000000000002</v>
      </c>
      <c r="Q130" s="36"/>
      <c r="R130" s="36"/>
      <c r="S130" s="36">
        <v>2.99</v>
      </c>
      <c r="T130" s="12">
        <f t="shared" si="15"/>
        <v>2.4500000000000002</v>
      </c>
      <c r="U130" s="13">
        <f t="shared" si="16"/>
        <v>3.39</v>
      </c>
      <c r="V130" s="7">
        <f t="shared" si="20"/>
        <v>0.94</v>
      </c>
    </row>
    <row r="131" spans="1:22" x14ac:dyDescent="0.2">
      <c r="A131" s="6">
        <v>129</v>
      </c>
      <c r="B131" s="3" t="s">
        <v>128</v>
      </c>
      <c r="C131" s="20" t="s">
        <v>130</v>
      </c>
      <c r="D131" s="20" t="s">
        <v>21</v>
      </c>
      <c r="E131" s="35" t="s">
        <v>311</v>
      </c>
      <c r="F131" s="36">
        <v>4.5</v>
      </c>
      <c r="G131" s="36" t="s">
        <v>324</v>
      </c>
      <c r="H131" s="36">
        <v>4.3499999999999996</v>
      </c>
      <c r="I131" s="36">
        <v>4.6900000000000004</v>
      </c>
      <c r="J131" s="36">
        <v>4.59</v>
      </c>
      <c r="K131" s="36">
        <v>4.5</v>
      </c>
      <c r="L131" s="36">
        <v>4.5</v>
      </c>
      <c r="M131" s="36">
        <v>4.4000000000000004</v>
      </c>
      <c r="N131" s="36"/>
      <c r="O131" s="36">
        <v>4.3499999999999996</v>
      </c>
      <c r="P131" s="36">
        <v>4.3499999999999996</v>
      </c>
      <c r="Q131" s="36"/>
      <c r="R131" s="36" t="s">
        <v>325</v>
      </c>
      <c r="S131" s="36">
        <v>5.05</v>
      </c>
      <c r="T131" s="12">
        <f t="shared" ref="T131:T140" si="21">MIN(E131:S131)</f>
        <v>4.3499999999999996</v>
      </c>
      <c r="U131" s="13">
        <f t="shared" ref="U131:U140" si="22">MAX(E131:S131)</f>
        <v>5.05</v>
      </c>
      <c r="V131" s="7">
        <f t="shared" si="20"/>
        <v>0.70000000000000018</v>
      </c>
    </row>
    <row r="132" spans="1:22" x14ac:dyDescent="0.2">
      <c r="A132" s="6">
        <v>130</v>
      </c>
      <c r="B132" s="3" t="s">
        <v>126</v>
      </c>
      <c r="C132" s="3" t="s">
        <v>132</v>
      </c>
      <c r="D132" s="20" t="s">
        <v>21</v>
      </c>
      <c r="E132" s="35" t="s">
        <v>315</v>
      </c>
      <c r="F132" s="36">
        <v>4.1500000000000004</v>
      </c>
      <c r="G132" s="36">
        <v>4.8499999999999996</v>
      </c>
      <c r="H132" s="36">
        <v>3.95</v>
      </c>
      <c r="I132" s="36">
        <v>4.09</v>
      </c>
      <c r="J132" s="36"/>
      <c r="K132" s="36">
        <v>3.98</v>
      </c>
      <c r="L132" s="36" t="s">
        <v>326</v>
      </c>
      <c r="M132" s="36">
        <v>4.05</v>
      </c>
      <c r="N132" s="36">
        <v>4.25</v>
      </c>
      <c r="O132" s="36">
        <v>3.95</v>
      </c>
      <c r="P132" s="36">
        <v>3.95</v>
      </c>
      <c r="Q132" s="36">
        <v>3.95</v>
      </c>
      <c r="R132" s="36" t="s">
        <v>327</v>
      </c>
      <c r="S132" s="36">
        <v>4.25</v>
      </c>
      <c r="T132" s="12">
        <f t="shared" si="21"/>
        <v>3.95</v>
      </c>
      <c r="U132" s="13">
        <f t="shared" si="22"/>
        <v>4.8499999999999996</v>
      </c>
      <c r="V132" s="7">
        <f t="shared" si="20"/>
        <v>0.89999999999999947</v>
      </c>
    </row>
    <row r="133" spans="1:22" x14ac:dyDescent="0.2">
      <c r="A133" s="6">
        <v>131</v>
      </c>
      <c r="B133" s="3" t="s">
        <v>168</v>
      </c>
      <c r="C133" s="3" t="s">
        <v>132</v>
      </c>
      <c r="D133" s="3" t="s">
        <v>21</v>
      </c>
      <c r="E133" s="35" t="s">
        <v>266</v>
      </c>
      <c r="F133" s="36">
        <v>2.95</v>
      </c>
      <c r="G133" s="36"/>
      <c r="H133" s="36">
        <v>2.72</v>
      </c>
      <c r="I133" s="36">
        <v>2.99</v>
      </c>
      <c r="J133" s="36"/>
      <c r="K133" s="36"/>
      <c r="L133" s="36" t="s">
        <v>213</v>
      </c>
      <c r="M133" s="36">
        <v>3.02</v>
      </c>
      <c r="N133" s="36">
        <v>2.99</v>
      </c>
      <c r="O133" s="36"/>
      <c r="P133" s="36"/>
      <c r="Q133" s="36">
        <v>3.05</v>
      </c>
      <c r="R133" s="36"/>
      <c r="S133" s="36">
        <v>3.15</v>
      </c>
      <c r="T133" s="12">
        <f t="shared" si="21"/>
        <v>2.72</v>
      </c>
      <c r="U133" s="13">
        <f t="shared" si="22"/>
        <v>3.15</v>
      </c>
      <c r="V133" s="7">
        <f t="shared" si="20"/>
        <v>0.42999999999999972</v>
      </c>
    </row>
    <row r="134" spans="1:22" x14ac:dyDescent="0.2">
      <c r="A134" s="6">
        <v>132</v>
      </c>
      <c r="B134" s="3" t="s">
        <v>128</v>
      </c>
      <c r="C134" s="3" t="s">
        <v>132</v>
      </c>
      <c r="D134" s="3" t="s">
        <v>21</v>
      </c>
      <c r="E134" s="35" t="s">
        <v>311</v>
      </c>
      <c r="F134" s="36">
        <v>4.25</v>
      </c>
      <c r="G134" s="36" t="s">
        <v>311</v>
      </c>
      <c r="H134" s="36">
        <v>4.16</v>
      </c>
      <c r="I134" s="36">
        <v>4.75</v>
      </c>
      <c r="J134" s="36"/>
      <c r="K134" s="36">
        <v>4.29</v>
      </c>
      <c r="L134" s="36" t="s">
        <v>328</v>
      </c>
      <c r="M134" s="36">
        <v>4.13</v>
      </c>
      <c r="N134" s="36">
        <v>4.75</v>
      </c>
      <c r="O134" s="36">
        <v>4.0999999999999996</v>
      </c>
      <c r="P134" s="36">
        <v>4.0999999999999996</v>
      </c>
      <c r="Q134" s="36">
        <v>4.75</v>
      </c>
      <c r="R134" s="36" t="s">
        <v>329</v>
      </c>
      <c r="S134" s="36">
        <v>4.8499999999999996</v>
      </c>
      <c r="T134" s="12">
        <f t="shared" si="21"/>
        <v>4.0999999999999996</v>
      </c>
      <c r="U134" s="13">
        <f t="shared" si="22"/>
        <v>4.8499999999999996</v>
      </c>
      <c r="V134" s="7">
        <f t="shared" si="20"/>
        <v>0.75</v>
      </c>
    </row>
    <row r="135" spans="1:22" x14ac:dyDescent="0.2">
      <c r="A135" s="6">
        <v>133</v>
      </c>
      <c r="B135" s="3" t="s">
        <v>126</v>
      </c>
      <c r="C135" s="3" t="s">
        <v>133</v>
      </c>
      <c r="D135" s="3" t="s">
        <v>21</v>
      </c>
      <c r="E135" s="37">
        <v>3.35</v>
      </c>
      <c r="F135" s="37">
        <v>5.15</v>
      </c>
      <c r="G135" s="37" t="s">
        <v>321</v>
      </c>
      <c r="H135" s="37">
        <v>4.9000000000000004</v>
      </c>
      <c r="I135" s="37">
        <v>5.09</v>
      </c>
      <c r="J135" s="37">
        <v>5.17</v>
      </c>
      <c r="K135" s="37">
        <v>4.9400000000000004</v>
      </c>
      <c r="L135" s="37" t="s">
        <v>330</v>
      </c>
      <c r="M135" s="37">
        <v>4.99</v>
      </c>
      <c r="N135" s="37">
        <v>5.0999999999999996</v>
      </c>
      <c r="O135" s="37">
        <v>5.05</v>
      </c>
      <c r="P135" s="37">
        <v>5.05</v>
      </c>
      <c r="Q135" s="37">
        <v>4.9000000000000004</v>
      </c>
      <c r="R135" s="37" t="s">
        <v>331</v>
      </c>
      <c r="S135" s="37">
        <v>5.25</v>
      </c>
      <c r="T135" s="12">
        <f t="shared" si="21"/>
        <v>3.35</v>
      </c>
      <c r="U135" s="13">
        <f t="shared" si="22"/>
        <v>5.25</v>
      </c>
      <c r="V135" s="7">
        <f t="shared" ref="V135" si="23">U135-T135</f>
        <v>1.9</v>
      </c>
    </row>
    <row r="136" spans="1:22" x14ac:dyDescent="0.2">
      <c r="A136" s="6">
        <v>134</v>
      </c>
      <c r="B136" s="3" t="s">
        <v>189</v>
      </c>
      <c r="C136" s="3" t="s">
        <v>133</v>
      </c>
      <c r="D136" s="3" t="s">
        <v>202</v>
      </c>
      <c r="E136" s="35" t="s">
        <v>281</v>
      </c>
      <c r="F136" s="36"/>
      <c r="G136" s="36"/>
      <c r="H136" s="36">
        <v>2.23</v>
      </c>
      <c r="I136" s="36">
        <v>2.79</v>
      </c>
      <c r="J136" s="36"/>
      <c r="K136" s="36"/>
      <c r="L136" s="36" t="s">
        <v>213</v>
      </c>
      <c r="M136" s="36">
        <v>2.85</v>
      </c>
      <c r="N136" s="36">
        <v>2.95</v>
      </c>
      <c r="O136" s="36">
        <v>2.4500000000000002</v>
      </c>
      <c r="P136" s="36">
        <v>2.4500000000000002</v>
      </c>
      <c r="Q136" s="36">
        <v>2.5499999999999998</v>
      </c>
      <c r="R136" s="36"/>
      <c r="S136" s="36">
        <v>2.65</v>
      </c>
      <c r="T136" s="12">
        <f t="shared" si="21"/>
        <v>2.23</v>
      </c>
      <c r="U136" s="13">
        <f t="shared" si="22"/>
        <v>2.95</v>
      </c>
      <c r="V136" s="7">
        <f t="shared" si="20"/>
        <v>0.7200000000000002</v>
      </c>
    </row>
    <row r="137" spans="1:22" x14ac:dyDescent="0.2">
      <c r="A137" s="6">
        <v>135</v>
      </c>
      <c r="B137" s="3" t="s">
        <v>128</v>
      </c>
      <c r="C137" s="3" t="s">
        <v>133</v>
      </c>
      <c r="D137" s="3" t="s">
        <v>21</v>
      </c>
      <c r="E137" s="34" t="s">
        <v>332</v>
      </c>
      <c r="F137" s="36">
        <v>4.95</v>
      </c>
      <c r="G137" s="36" t="s">
        <v>332</v>
      </c>
      <c r="H137" s="36">
        <v>5.13</v>
      </c>
      <c r="I137" s="36"/>
      <c r="J137" s="36">
        <v>5.05</v>
      </c>
      <c r="K137" s="36">
        <v>5.3</v>
      </c>
      <c r="L137" s="36">
        <v>5.3</v>
      </c>
      <c r="M137" s="36">
        <v>4.74</v>
      </c>
      <c r="N137" s="36"/>
      <c r="O137" s="36">
        <v>5.0999999999999996</v>
      </c>
      <c r="P137" s="36">
        <v>4.3499999999999996</v>
      </c>
      <c r="Q137" s="36">
        <v>5.4</v>
      </c>
      <c r="R137" s="36" t="s">
        <v>333</v>
      </c>
      <c r="S137" s="36">
        <v>5.99</v>
      </c>
      <c r="T137" s="12">
        <f t="shared" si="21"/>
        <v>4.3499999999999996</v>
      </c>
      <c r="U137" s="13">
        <f t="shared" si="22"/>
        <v>5.99</v>
      </c>
      <c r="V137" s="7">
        <f t="shared" si="20"/>
        <v>1.6400000000000006</v>
      </c>
    </row>
    <row r="138" spans="1:22" x14ac:dyDescent="0.2">
      <c r="A138" s="6">
        <v>136</v>
      </c>
      <c r="B138" s="3" t="s">
        <v>129</v>
      </c>
      <c r="C138" s="3" t="s">
        <v>134</v>
      </c>
      <c r="D138" s="3" t="s">
        <v>78</v>
      </c>
      <c r="E138" s="35" t="s">
        <v>334</v>
      </c>
      <c r="F138" s="36">
        <v>5.5</v>
      </c>
      <c r="G138" s="36" t="s">
        <v>332</v>
      </c>
      <c r="H138" s="36">
        <v>4.8499999999999996</v>
      </c>
      <c r="I138" s="36">
        <v>5.99</v>
      </c>
      <c r="J138" s="36">
        <v>6.35</v>
      </c>
      <c r="K138" s="36">
        <v>6.28</v>
      </c>
      <c r="L138" s="36" t="s">
        <v>335</v>
      </c>
      <c r="M138" s="36"/>
      <c r="N138" s="36">
        <v>4.8</v>
      </c>
      <c r="O138" s="36">
        <v>5.2</v>
      </c>
      <c r="P138" s="36">
        <v>5.2</v>
      </c>
      <c r="Q138" s="36">
        <v>5.2</v>
      </c>
      <c r="R138" s="36" t="s">
        <v>336</v>
      </c>
      <c r="S138" s="36">
        <v>5.55</v>
      </c>
      <c r="T138" s="12">
        <f t="shared" si="21"/>
        <v>4.8</v>
      </c>
      <c r="U138" s="13">
        <f t="shared" si="22"/>
        <v>6.35</v>
      </c>
      <c r="V138" s="7">
        <f t="shared" si="20"/>
        <v>1.5499999999999998</v>
      </c>
    </row>
    <row r="139" spans="1:22" x14ac:dyDescent="0.2">
      <c r="A139" s="6">
        <v>137</v>
      </c>
      <c r="B139" s="3" t="s">
        <v>131</v>
      </c>
      <c r="C139" s="3" t="s">
        <v>134</v>
      </c>
      <c r="D139" s="3" t="s">
        <v>85</v>
      </c>
      <c r="E139" s="35"/>
      <c r="F139" s="36">
        <v>4.55</v>
      </c>
      <c r="G139" s="36"/>
      <c r="H139" s="36">
        <v>4.34</v>
      </c>
      <c r="I139" s="36">
        <v>4.0999999999999996</v>
      </c>
      <c r="J139" s="36"/>
      <c r="K139" s="36"/>
      <c r="L139" s="36">
        <v>3.4</v>
      </c>
      <c r="M139" s="36"/>
      <c r="N139" s="36"/>
      <c r="O139" s="36">
        <v>4.0999999999999996</v>
      </c>
      <c r="P139" s="36">
        <v>4.05</v>
      </c>
      <c r="Q139" s="36"/>
      <c r="R139" s="36">
        <v>3.15</v>
      </c>
      <c r="S139" s="36">
        <v>4.25</v>
      </c>
      <c r="T139" s="12">
        <f t="shared" si="21"/>
        <v>3.15</v>
      </c>
      <c r="U139" s="13">
        <f t="shared" si="22"/>
        <v>4.55</v>
      </c>
      <c r="V139" s="7">
        <f t="shared" si="20"/>
        <v>1.4</v>
      </c>
    </row>
    <row r="140" spans="1:22" x14ac:dyDescent="0.2">
      <c r="A140" s="6">
        <v>138</v>
      </c>
      <c r="B140" s="3" t="s">
        <v>191</v>
      </c>
      <c r="C140" s="3" t="s">
        <v>134</v>
      </c>
      <c r="D140" s="3" t="s">
        <v>85</v>
      </c>
      <c r="E140" s="35"/>
      <c r="F140" s="36"/>
      <c r="G140" s="36"/>
      <c r="H140" s="36"/>
      <c r="I140" s="36"/>
      <c r="J140" s="36"/>
      <c r="K140" s="36"/>
      <c r="L140" s="36">
        <v>2.94</v>
      </c>
      <c r="M140" s="36"/>
      <c r="N140" s="36"/>
      <c r="O140" s="36"/>
      <c r="P140" s="36">
        <v>3.4</v>
      </c>
      <c r="Q140" s="36"/>
      <c r="R140" s="36"/>
      <c r="S140" s="36"/>
      <c r="T140" s="12">
        <f t="shared" si="21"/>
        <v>2.94</v>
      </c>
      <c r="U140" s="13">
        <f t="shared" si="22"/>
        <v>3.4</v>
      </c>
      <c r="V140" s="7">
        <f t="shared" ref="V140" si="24">U140-T140</f>
        <v>0.45999999999999996</v>
      </c>
    </row>
    <row r="141" spans="1:22" s="5" customFormat="1" ht="14.25" customHeight="1" x14ac:dyDescent="0.2">
      <c r="A141" s="14" t="s">
        <v>11</v>
      </c>
      <c r="B141" s="15"/>
      <c r="C141" s="14"/>
      <c r="D141" s="19"/>
      <c r="E141" s="16">
        <f t="shared" ref="E141:V141" si="25">SUBTOTAL(109,E3:E140)</f>
        <v>133.62</v>
      </c>
      <c r="F141" s="16">
        <f t="shared" si="25"/>
        <v>306.80999999999989</v>
      </c>
      <c r="G141" s="16">
        <f t="shared" si="25"/>
        <v>119.10999999999996</v>
      </c>
      <c r="H141" s="16">
        <f t="shared" si="25"/>
        <v>765.72000000000037</v>
      </c>
      <c r="I141" s="16">
        <f t="shared" si="25"/>
        <v>635.93000000000018</v>
      </c>
      <c r="J141" s="16">
        <f t="shared" si="25"/>
        <v>325.75000000000011</v>
      </c>
      <c r="K141" s="16">
        <f t="shared" si="25"/>
        <v>713.64000000000021</v>
      </c>
      <c r="L141" s="16">
        <f t="shared" si="25"/>
        <v>385.84000000000009</v>
      </c>
      <c r="M141" s="16">
        <f t="shared" si="25"/>
        <v>529.79999999999984</v>
      </c>
      <c r="N141" s="16">
        <f t="shared" si="25"/>
        <v>449.52</v>
      </c>
      <c r="O141" s="16">
        <f t="shared" si="25"/>
        <v>591.28</v>
      </c>
      <c r="P141" s="16">
        <f t="shared" si="25"/>
        <v>790.53000000000043</v>
      </c>
      <c r="Q141" s="16">
        <f t="shared" si="25"/>
        <v>315.77</v>
      </c>
      <c r="R141" s="16">
        <f t="shared" si="25"/>
        <v>57.04999999999999</v>
      </c>
      <c r="S141" s="16">
        <f t="shared" si="25"/>
        <v>725.22000000000048</v>
      </c>
      <c r="T141" s="16">
        <f t="shared" si="25"/>
        <v>879.40000000000066</v>
      </c>
      <c r="U141" s="16">
        <f t="shared" si="25"/>
        <v>1249.94</v>
      </c>
      <c r="V141" s="16">
        <f t="shared" si="25"/>
        <v>370.53999999999979</v>
      </c>
    </row>
    <row r="142" spans="1:22" ht="12.75" x14ac:dyDescent="0.2">
      <c r="A142" s="17" t="s">
        <v>12</v>
      </c>
      <c r="B142" s="18"/>
      <c r="C142" s="18"/>
      <c r="D142" s="19"/>
      <c r="E142" s="7">
        <f t="shared" ref="E142:V142" si="26">AVERAGE(E3:E140)</f>
        <v>7.0326315789473686</v>
      </c>
      <c r="F142" s="7">
        <f t="shared" si="26"/>
        <v>6.1361999999999979</v>
      </c>
      <c r="G142" s="7">
        <f t="shared" si="26"/>
        <v>5.1786956521739116</v>
      </c>
      <c r="H142" s="7">
        <f t="shared" si="26"/>
        <v>7.0900000000000034</v>
      </c>
      <c r="I142" s="7">
        <f t="shared" si="26"/>
        <v>7.3945348837209322</v>
      </c>
      <c r="J142" s="7">
        <f t="shared" si="26"/>
        <v>7.0815217391304373</v>
      </c>
      <c r="K142" s="7">
        <f t="shared" si="26"/>
        <v>8.395764705882355</v>
      </c>
      <c r="L142" s="7">
        <f t="shared" si="26"/>
        <v>10.153684210526318</v>
      </c>
      <c r="M142" s="7">
        <f t="shared" si="26"/>
        <v>7.2575342465753403</v>
      </c>
      <c r="N142" s="7">
        <f t="shared" si="26"/>
        <v>6.2433333333333332</v>
      </c>
      <c r="O142" s="7">
        <f t="shared" si="26"/>
        <v>7.58051282051282</v>
      </c>
      <c r="P142" s="7">
        <f t="shared" si="26"/>
        <v>7.1218918918918961</v>
      </c>
      <c r="Q142" s="7">
        <f t="shared" si="26"/>
        <v>5.8475925925925925</v>
      </c>
      <c r="R142" s="7">
        <f t="shared" si="26"/>
        <v>4.7541666666666655</v>
      </c>
      <c r="S142" s="7">
        <f t="shared" si="26"/>
        <v>7.882826086956527</v>
      </c>
      <c r="T142" s="7">
        <f t="shared" si="26"/>
        <v>6.3724637681159466</v>
      </c>
      <c r="U142" s="7">
        <f t="shared" si="26"/>
        <v>9.0575362318840575</v>
      </c>
      <c r="V142" s="7">
        <f t="shared" si="26"/>
        <v>2.6850724637681145</v>
      </c>
    </row>
    <row r="143" spans="1:22" x14ac:dyDescent="0.2">
      <c r="A143" s="24"/>
      <c r="B143" s="24" t="s">
        <v>10</v>
      </c>
      <c r="C143" s="24"/>
      <c r="D143" s="24"/>
      <c r="E143" s="24">
        <f t="shared" ref="E143:V143" si="27">COUNTA(E3:E140)</f>
        <v>68</v>
      </c>
      <c r="F143" s="24">
        <f t="shared" si="27"/>
        <v>50</v>
      </c>
      <c r="G143" s="24">
        <f t="shared" si="27"/>
        <v>57</v>
      </c>
      <c r="H143" s="24">
        <f t="shared" si="27"/>
        <v>108</v>
      </c>
      <c r="I143" s="24">
        <f t="shared" si="27"/>
        <v>86</v>
      </c>
      <c r="J143" s="24">
        <f t="shared" si="27"/>
        <v>46</v>
      </c>
      <c r="K143" s="24">
        <f t="shared" si="27"/>
        <v>85</v>
      </c>
      <c r="L143" s="46" t="s">
        <v>340</v>
      </c>
      <c r="M143" s="24">
        <f t="shared" si="27"/>
        <v>73</v>
      </c>
      <c r="N143" s="24">
        <f t="shared" si="27"/>
        <v>72</v>
      </c>
      <c r="O143" s="24">
        <f t="shared" si="27"/>
        <v>78</v>
      </c>
      <c r="P143" s="24">
        <f t="shared" si="27"/>
        <v>111</v>
      </c>
      <c r="Q143" s="24">
        <f t="shared" si="27"/>
        <v>54</v>
      </c>
      <c r="R143" s="24">
        <f t="shared" si="27"/>
        <v>55</v>
      </c>
      <c r="S143" s="24">
        <f t="shared" si="27"/>
        <v>92</v>
      </c>
      <c r="T143" s="24">
        <f t="shared" si="27"/>
        <v>138</v>
      </c>
      <c r="U143" s="24">
        <f t="shared" si="27"/>
        <v>138</v>
      </c>
      <c r="V143" s="24">
        <f t="shared" si="27"/>
        <v>138</v>
      </c>
    </row>
    <row r="144" spans="1:22" x14ac:dyDescent="0.2">
      <c r="A144" s="38" t="s">
        <v>337</v>
      </c>
      <c r="B144" s="39"/>
      <c r="C144" s="39"/>
      <c r="D144" s="40"/>
      <c r="E144" s="40">
        <v>10</v>
      </c>
      <c r="F144" s="40">
        <v>4</v>
      </c>
      <c r="G144" s="40">
        <v>7</v>
      </c>
      <c r="H144" s="40">
        <v>41</v>
      </c>
      <c r="I144" s="40">
        <v>8</v>
      </c>
      <c r="J144" s="40">
        <v>3</v>
      </c>
      <c r="K144" s="40">
        <v>14</v>
      </c>
      <c r="L144" s="40">
        <v>16</v>
      </c>
      <c r="M144" s="40">
        <v>4</v>
      </c>
      <c r="N144" s="40">
        <v>3</v>
      </c>
      <c r="O144" s="40">
        <v>31</v>
      </c>
      <c r="P144" s="40">
        <v>44</v>
      </c>
      <c r="Q144" s="40">
        <v>5</v>
      </c>
      <c r="R144" s="40">
        <v>5</v>
      </c>
      <c r="S144" s="40">
        <v>3</v>
      </c>
      <c r="T144" s="39"/>
      <c r="U144" s="39"/>
      <c r="V144" s="39"/>
    </row>
    <row r="145" spans="1:22" x14ac:dyDescent="0.2">
      <c r="A145" s="41" t="s">
        <v>338</v>
      </c>
      <c r="B145" s="42"/>
      <c r="C145" s="42" t="s">
        <v>15</v>
      </c>
      <c r="D145" s="43"/>
      <c r="E145" s="43">
        <v>8</v>
      </c>
      <c r="F145" s="43">
        <v>8</v>
      </c>
      <c r="G145" s="43">
        <v>15</v>
      </c>
      <c r="H145" s="43">
        <v>7</v>
      </c>
      <c r="I145" s="43">
        <v>18</v>
      </c>
      <c r="J145" s="43">
        <v>8</v>
      </c>
      <c r="K145" s="43">
        <v>16</v>
      </c>
      <c r="L145" s="43">
        <v>11</v>
      </c>
      <c r="M145" s="43">
        <v>11</v>
      </c>
      <c r="N145" s="43">
        <v>17</v>
      </c>
      <c r="O145" s="43">
        <v>4</v>
      </c>
      <c r="P145" s="43">
        <v>10</v>
      </c>
      <c r="Q145" s="43">
        <v>8</v>
      </c>
      <c r="R145" s="43">
        <v>6</v>
      </c>
      <c r="S145" s="43">
        <v>32</v>
      </c>
      <c r="T145" s="42"/>
      <c r="U145" s="42"/>
      <c r="V145" s="42"/>
    </row>
    <row r="146" spans="1:22" x14ac:dyDescent="0.2">
      <c r="A146" s="3" t="s">
        <v>339</v>
      </c>
    </row>
  </sheetData>
  <mergeCells count="1">
    <mergeCell ref="A1:U1"/>
  </mergeCells>
  <phoneticPr fontId="0" type="noConversion"/>
  <conditionalFormatting sqref="E3:S3">
    <cfRule type="cellIs" dxfId="306" priority="20200" stopIfTrue="1" operator="equal">
      <formula>$U$3</formula>
    </cfRule>
    <cfRule type="cellIs" dxfId="305" priority="20201" stopIfTrue="1" operator="equal">
      <formula>$T$3</formula>
    </cfRule>
  </conditionalFormatting>
  <conditionalFormatting sqref="E4:S4">
    <cfRule type="cellIs" dxfId="304" priority="20204" stopIfTrue="1" operator="equal">
      <formula>$U$4</formula>
    </cfRule>
    <cfRule type="cellIs" dxfId="303" priority="20205" stopIfTrue="1" operator="equal">
      <formula>$T$4</formula>
    </cfRule>
  </conditionalFormatting>
  <conditionalFormatting sqref="E5:S5">
    <cfRule type="cellIs" dxfId="302" priority="20216" stopIfTrue="1" operator="equal">
      <formula>$U$5</formula>
    </cfRule>
    <cfRule type="cellIs" dxfId="301" priority="20217" stopIfTrue="1" operator="equal">
      <formula>$T$5</formula>
    </cfRule>
  </conditionalFormatting>
  <conditionalFormatting sqref="E6:S6">
    <cfRule type="cellIs" dxfId="300" priority="20220" stopIfTrue="1" operator="equal">
      <formula>$U$6</formula>
    </cfRule>
    <cfRule type="cellIs" dxfId="299" priority="20221" stopIfTrue="1" operator="equal">
      <formula>$T$6</formula>
    </cfRule>
  </conditionalFormatting>
  <conditionalFormatting sqref="E7:S7">
    <cfRule type="cellIs" dxfId="298" priority="20224" stopIfTrue="1" operator="equal">
      <formula>$T$7</formula>
    </cfRule>
    <cfRule type="cellIs" dxfId="297" priority="20225" stopIfTrue="1" operator="equal">
      <formula>$U$7</formula>
    </cfRule>
  </conditionalFormatting>
  <conditionalFormatting sqref="E8:S8">
    <cfRule type="cellIs" dxfId="296" priority="20228" stopIfTrue="1" operator="equal">
      <formula>$U$8</formula>
    </cfRule>
    <cfRule type="cellIs" dxfId="295" priority="20229" stopIfTrue="1" operator="equal">
      <formula>$T$8</formula>
    </cfRule>
  </conditionalFormatting>
  <conditionalFormatting sqref="E9:S9">
    <cfRule type="cellIs" dxfId="294" priority="20232" stopIfTrue="1" operator="equal">
      <formula>$T$9</formula>
    </cfRule>
    <cfRule type="cellIs" dxfId="293" priority="20233" stopIfTrue="1" operator="equal">
      <formula>$U$9</formula>
    </cfRule>
  </conditionalFormatting>
  <conditionalFormatting sqref="E10:S10">
    <cfRule type="cellIs" dxfId="292" priority="20240" stopIfTrue="1" operator="equal">
      <formula>$T$10</formula>
    </cfRule>
    <cfRule type="cellIs" dxfId="291" priority="20241" stopIfTrue="1" operator="equal">
      <formula>$U$10</formula>
    </cfRule>
  </conditionalFormatting>
  <conditionalFormatting sqref="E11:S11">
    <cfRule type="cellIs" dxfId="290" priority="20248" stopIfTrue="1" operator="equal">
      <formula>$T$11</formula>
    </cfRule>
    <cfRule type="cellIs" dxfId="289" priority="20249" stopIfTrue="1" operator="equal">
      <formula>$U$11</formula>
    </cfRule>
  </conditionalFormatting>
  <conditionalFormatting sqref="E12:S12">
    <cfRule type="cellIs" dxfId="288" priority="20252" stopIfTrue="1" operator="equal">
      <formula>$T$12</formula>
    </cfRule>
    <cfRule type="cellIs" dxfId="287" priority="20253" stopIfTrue="1" operator="equal">
      <formula>$U$12</formula>
    </cfRule>
  </conditionalFormatting>
  <conditionalFormatting sqref="E13:S13">
    <cfRule type="cellIs" dxfId="286" priority="20256" stopIfTrue="1" operator="equal">
      <formula>$T$13</formula>
    </cfRule>
    <cfRule type="cellIs" dxfId="285" priority="20257" stopIfTrue="1" operator="equal">
      <formula>$U$13</formula>
    </cfRule>
  </conditionalFormatting>
  <conditionalFormatting sqref="E14:S14">
    <cfRule type="cellIs" dxfId="284" priority="20260" stopIfTrue="1" operator="equal">
      <formula>$T$14</formula>
    </cfRule>
    <cfRule type="cellIs" dxfId="283" priority="20261" stopIfTrue="1" operator="equal">
      <formula>$U$14</formula>
    </cfRule>
  </conditionalFormatting>
  <conditionalFormatting sqref="E15:S15">
    <cfRule type="cellIs" dxfId="282" priority="20264" stopIfTrue="1" operator="equal">
      <formula>$T$15</formula>
    </cfRule>
    <cfRule type="cellIs" dxfId="281" priority="20265" stopIfTrue="1" operator="equal">
      <formula>$U$15</formula>
    </cfRule>
  </conditionalFormatting>
  <conditionalFormatting sqref="E16:S16">
    <cfRule type="cellIs" dxfId="280" priority="20268" stopIfTrue="1" operator="equal">
      <formula>$T$16</formula>
    </cfRule>
    <cfRule type="cellIs" dxfId="279" priority="20269" stopIfTrue="1" operator="equal">
      <formula>$U$16</formula>
    </cfRule>
  </conditionalFormatting>
  <conditionalFormatting sqref="E17:S17">
    <cfRule type="cellIs" dxfId="278" priority="20272" stopIfTrue="1" operator="equal">
      <formula>$T$17</formula>
    </cfRule>
    <cfRule type="cellIs" dxfId="277" priority="20273" stopIfTrue="1" operator="equal">
      <formula>$U$17</formula>
    </cfRule>
  </conditionalFormatting>
  <conditionalFormatting sqref="E18:S18">
    <cfRule type="cellIs" dxfId="276" priority="20276" stopIfTrue="1" operator="equal">
      <formula>$T$18</formula>
    </cfRule>
    <cfRule type="cellIs" dxfId="275" priority="20277" stopIfTrue="1" operator="equal">
      <formula>$U$18</formula>
    </cfRule>
  </conditionalFormatting>
  <conditionalFormatting sqref="E19:S19">
    <cfRule type="cellIs" dxfId="274" priority="20280" stopIfTrue="1" operator="equal">
      <formula>$T$19</formula>
    </cfRule>
    <cfRule type="cellIs" dxfId="273" priority="20281" stopIfTrue="1" operator="equal">
      <formula>$U$19</formula>
    </cfRule>
  </conditionalFormatting>
  <conditionalFormatting sqref="E20:S20">
    <cfRule type="cellIs" dxfId="272" priority="20284" stopIfTrue="1" operator="equal">
      <formula>$T$20</formula>
    </cfRule>
    <cfRule type="cellIs" dxfId="271" priority="20285" stopIfTrue="1" operator="equal">
      <formula>$U$20</formula>
    </cfRule>
  </conditionalFormatting>
  <conditionalFormatting sqref="E21:S21">
    <cfRule type="cellIs" dxfId="270" priority="20292" stopIfTrue="1" operator="equal">
      <formula>$T$21</formula>
    </cfRule>
    <cfRule type="cellIs" dxfId="269" priority="20293" stopIfTrue="1" operator="equal">
      <formula>$U$21</formula>
    </cfRule>
  </conditionalFormatting>
  <conditionalFormatting sqref="E22:S22">
    <cfRule type="cellIs" dxfId="268" priority="20300" stopIfTrue="1" operator="equal">
      <formula>$T$22</formula>
    </cfRule>
    <cfRule type="cellIs" dxfId="267" priority="20301" stopIfTrue="1" operator="equal">
      <formula>$U$22</formula>
    </cfRule>
  </conditionalFormatting>
  <conditionalFormatting sqref="E23:S23">
    <cfRule type="cellIs" dxfId="266" priority="20304" stopIfTrue="1" operator="equal">
      <formula>$T$23</formula>
    </cfRule>
    <cfRule type="cellIs" dxfId="265" priority="20305" stopIfTrue="1" operator="equal">
      <formula>$U$23</formula>
    </cfRule>
  </conditionalFormatting>
  <conditionalFormatting sqref="E24:S24">
    <cfRule type="cellIs" dxfId="264" priority="20312" stopIfTrue="1" operator="equal">
      <formula>$T$24</formula>
    </cfRule>
    <cfRule type="cellIs" dxfId="263" priority="20313" stopIfTrue="1" operator="equal">
      <formula>$U$24</formula>
    </cfRule>
  </conditionalFormatting>
  <conditionalFormatting sqref="E25:S25">
    <cfRule type="cellIs" dxfId="262" priority="20316" stopIfTrue="1" operator="equal">
      <formula>$T$25</formula>
    </cfRule>
    <cfRule type="cellIs" dxfId="261" priority="20317" stopIfTrue="1" operator="equal">
      <formula>$U$25</formula>
    </cfRule>
  </conditionalFormatting>
  <conditionalFormatting sqref="E26:S26">
    <cfRule type="cellIs" dxfId="260" priority="20320" stopIfTrue="1" operator="equal">
      <formula>$T$26</formula>
    </cfRule>
    <cfRule type="cellIs" dxfId="259" priority="20321" stopIfTrue="1" operator="equal">
      <formula>$U$26</formula>
    </cfRule>
  </conditionalFormatting>
  <conditionalFormatting sqref="E27:S27">
    <cfRule type="cellIs" dxfId="258" priority="20324" stopIfTrue="1" operator="equal">
      <formula>$T$27</formula>
    </cfRule>
    <cfRule type="cellIs" dxfId="257" priority="20325" stopIfTrue="1" operator="equal">
      <formula>$U$27</formula>
    </cfRule>
  </conditionalFormatting>
  <conditionalFormatting sqref="E28:S28">
    <cfRule type="cellIs" dxfId="256" priority="20328" stopIfTrue="1" operator="equal">
      <formula>$T$28</formula>
    </cfRule>
    <cfRule type="cellIs" dxfId="255" priority="20329" stopIfTrue="1" operator="equal">
      <formula>$U$28</formula>
    </cfRule>
  </conditionalFormatting>
  <conditionalFormatting sqref="E29:S29">
    <cfRule type="cellIs" dxfId="254" priority="20332" stopIfTrue="1" operator="equal">
      <formula>$T$29</formula>
    </cfRule>
    <cfRule type="cellIs" dxfId="253" priority="20333" stopIfTrue="1" operator="equal">
      <formula>$U$29</formula>
    </cfRule>
  </conditionalFormatting>
  <conditionalFormatting sqref="E30:S30">
    <cfRule type="cellIs" dxfId="252" priority="20340" stopIfTrue="1" operator="equal">
      <formula>$T$30</formula>
    </cfRule>
    <cfRule type="cellIs" dxfId="251" priority="20341" stopIfTrue="1" operator="equal">
      <formula>$U$30</formula>
    </cfRule>
  </conditionalFormatting>
  <conditionalFormatting sqref="E31:S31">
    <cfRule type="cellIs" dxfId="250" priority="20344" stopIfTrue="1" operator="equal">
      <formula>$T$31</formula>
    </cfRule>
    <cfRule type="cellIs" dxfId="249" priority="20345" stopIfTrue="1" operator="equal">
      <formula>$U$31</formula>
    </cfRule>
  </conditionalFormatting>
  <conditionalFormatting sqref="E32:S32">
    <cfRule type="cellIs" dxfId="248" priority="20352" stopIfTrue="1" operator="equal">
      <formula>$T$32</formula>
    </cfRule>
    <cfRule type="cellIs" dxfId="247" priority="20353" stopIfTrue="1" operator="equal">
      <formula>$U$32</formula>
    </cfRule>
  </conditionalFormatting>
  <conditionalFormatting sqref="E33:S33">
    <cfRule type="cellIs" dxfId="246" priority="20360" stopIfTrue="1" operator="equal">
      <formula>$T$33</formula>
    </cfRule>
    <cfRule type="cellIs" dxfId="245" priority="20361" stopIfTrue="1" operator="equal">
      <formula>$U$33</formula>
    </cfRule>
  </conditionalFormatting>
  <conditionalFormatting sqref="E34:S34">
    <cfRule type="cellIs" dxfId="244" priority="20368" stopIfTrue="1" operator="equal">
      <formula>$T$34</formula>
    </cfRule>
    <cfRule type="cellIs" dxfId="243" priority="20369" stopIfTrue="1" operator="equal">
      <formula>$U$34</formula>
    </cfRule>
  </conditionalFormatting>
  <conditionalFormatting sqref="E35:S35">
    <cfRule type="cellIs" dxfId="242" priority="20376" stopIfTrue="1" operator="equal">
      <formula>$T$35</formula>
    </cfRule>
    <cfRule type="cellIs" dxfId="241" priority="20377" stopIfTrue="1" operator="equal">
      <formula>$U$35</formula>
    </cfRule>
  </conditionalFormatting>
  <conditionalFormatting sqref="E36:S36">
    <cfRule type="cellIs" dxfId="240" priority="20384" stopIfTrue="1" operator="equal">
      <formula>$T$36</formula>
    </cfRule>
    <cfRule type="cellIs" dxfId="239" priority="20385" stopIfTrue="1" operator="equal">
      <formula>$U$36</formula>
    </cfRule>
  </conditionalFormatting>
  <conditionalFormatting sqref="E37:S37">
    <cfRule type="cellIs" dxfId="238" priority="20388" stopIfTrue="1" operator="equal">
      <formula>$T$37</formula>
    </cfRule>
    <cfRule type="cellIs" dxfId="237" priority="20389" stopIfTrue="1" operator="equal">
      <formula>$U$37</formula>
    </cfRule>
  </conditionalFormatting>
  <conditionalFormatting sqref="E38:S38">
    <cfRule type="cellIs" dxfId="236" priority="20392" stopIfTrue="1" operator="equal">
      <formula>$T$38</formula>
    </cfRule>
    <cfRule type="cellIs" dxfId="235" priority="20393" stopIfTrue="1" operator="equal">
      <formula>$U$38</formula>
    </cfRule>
  </conditionalFormatting>
  <conditionalFormatting sqref="E39:S39">
    <cfRule type="cellIs" dxfId="234" priority="20396" stopIfTrue="1" operator="equal">
      <formula>$T$39</formula>
    </cfRule>
    <cfRule type="cellIs" dxfId="233" priority="20397" stopIfTrue="1" operator="equal">
      <formula>$U$39</formula>
    </cfRule>
  </conditionalFormatting>
  <conditionalFormatting sqref="E40:S40">
    <cfRule type="cellIs" dxfId="232" priority="20404" stopIfTrue="1" operator="equal">
      <formula>$T$40</formula>
    </cfRule>
    <cfRule type="cellIs" dxfId="231" priority="20405" stopIfTrue="1" operator="equal">
      <formula>$U$40</formula>
    </cfRule>
  </conditionalFormatting>
  <conditionalFormatting sqref="E41:S42">
    <cfRule type="cellIs" dxfId="230" priority="20408" stopIfTrue="1" operator="equal">
      <formula>$T$41</formula>
    </cfRule>
    <cfRule type="cellIs" dxfId="229" priority="20409" stopIfTrue="1" operator="equal">
      <formula>$U$41</formula>
    </cfRule>
  </conditionalFormatting>
  <conditionalFormatting sqref="E42:S42">
    <cfRule type="cellIs" dxfId="228" priority="20412" operator="equal">
      <formula>$U$42</formula>
    </cfRule>
    <cfRule type="cellIs" dxfId="227" priority="20413" operator="equal">
      <formula>$T$42</formula>
    </cfRule>
    <cfRule type="cellIs" dxfId="226" priority="20414" operator="equal">
      <formula>$U$42</formula>
    </cfRule>
    <cfRule type="cellIs" dxfId="225" priority="20415" operator="equal">
      <formula>$T$42</formula>
    </cfRule>
    <cfRule type="cellIs" dxfId="224" priority="20416" operator="equal">
      <formula>$U$42</formula>
    </cfRule>
    <cfRule type="cellIs" dxfId="223" priority="20417" operator="equal">
      <formula>$T$42</formula>
    </cfRule>
  </conditionalFormatting>
  <conditionalFormatting sqref="E43:S43">
    <cfRule type="cellIs" dxfId="222" priority="20424" stopIfTrue="1" operator="equal">
      <formula>$T$43</formula>
    </cfRule>
    <cfRule type="cellIs" dxfId="221" priority="20425" stopIfTrue="1" operator="equal">
      <formula>$U$43</formula>
    </cfRule>
  </conditionalFormatting>
  <conditionalFormatting sqref="E44:S44">
    <cfRule type="cellIs" dxfId="220" priority="20428" stopIfTrue="1" operator="equal">
      <formula>$T$44</formula>
    </cfRule>
    <cfRule type="cellIs" dxfId="219" priority="20429" stopIfTrue="1" operator="equal">
      <formula>$U$44</formula>
    </cfRule>
  </conditionalFormatting>
  <conditionalFormatting sqref="E45:S45">
    <cfRule type="cellIs" dxfId="218" priority="20436" stopIfTrue="1" operator="equal">
      <formula>$T$45</formula>
    </cfRule>
    <cfRule type="cellIs" dxfId="217" priority="20437" stopIfTrue="1" operator="equal">
      <formula>$U$45</formula>
    </cfRule>
  </conditionalFormatting>
  <conditionalFormatting sqref="E46:S46">
    <cfRule type="cellIs" dxfId="216" priority="20448" operator="equal">
      <formula>$U$46</formula>
    </cfRule>
    <cfRule type="cellIs" dxfId="215" priority="20449" operator="equal">
      <formula>$T$46</formula>
    </cfRule>
    <cfRule type="cellIs" dxfId="214" priority="20450" operator="equal">
      <formula>$U$46</formula>
    </cfRule>
    <cfRule type="cellIs" dxfId="213" priority="20451" operator="equal">
      <formula>$T$46</formula>
    </cfRule>
  </conditionalFormatting>
  <conditionalFormatting sqref="E46:S47">
    <cfRule type="cellIs" dxfId="212" priority="21602" stopIfTrue="1" operator="equal">
      <formula>#REF!</formula>
    </cfRule>
    <cfRule type="cellIs" dxfId="211" priority="21603" stopIfTrue="1" operator="equal">
      <formula>#REF!</formula>
    </cfRule>
  </conditionalFormatting>
  <conditionalFormatting sqref="E47:S47">
    <cfRule type="cellIs" dxfId="210" priority="20460" operator="equal">
      <formula>$U$47</formula>
    </cfRule>
    <cfRule type="cellIs" dxfId="209" priority="20461" operator="equal">
      <formula>$T$47</formula>
    </cfRule>
  </conditionalFormatting>
  <conditionalFormatting sqref="E48:S48">
    <cfRule type="cellIs" dxfId="208" priority="20464" stopIfTrue="1" operator="equal">
      <formula>$T$48</formula>
    </cfRule>
    <cfRule type="cellIs" dxfId="207" priority="20465" stopIfTrue="1" operator="equal">
      <formula>$U$48</formula>
    </cfRule>
  </conditionalFormatting>
  <conditionalFormatting sqref="E49:S49">
    <cfRule type="cellIs" dxfId="206" priority="20468" stopIfTrue="1" operator="equal">
      <formula>$T$49</formula>
    </cfRule>
    <cfRule type="cellIs" dxfId="205" priority="20469" stopIfTrue="1" operator="equal">
      <formula>$U$49</formula>
    </cfRule>
  </conditionalFormatting>
  <conditionalFormatting sqref="E50:S50">
    <cfRule type="cellIs" dxfId="204" priority="20472" stopIfTrue="1" operator="equal">
      <formula>$T$50</formula>
    </cfRule>
    <cfRule type="cellIs" dxfId="203" priority="20473" stopIfTrue="1" operator="equal">
      <formula>$U$50</formula>
    </cfRule>
  </conditionalFormatting>
  <conditionalFormatting sqref="E51:S51">
    <cfRule type="cellIs" dxfId="202" priority="20476" stopIfTrue="1" operator="equal">
      <formula>$T$51</formula>
    </cfRule>
    <cfRule type="cellIs" dxfId="201" priority="20477" stopIfTrue="1" operator="equal">
      <formula>$U$51</formula>
    </cfRule>
  </conditionalFormatting>
  <conditionalFormatting sqref="E52:S54">
    <cfRule type="cellIs" dxfId="200" priority="20484" stopIfTrue="1" operator="equal">
      <formula>$T$52</formula>
    </cfRule>
    <cfRule type="cellIs" dxfId="199" priority="20485" stopIfTrue="1" operator="equal">
      <formula>$U$52</formula>
    </cfRule>
  </conditionalFormatting>
  <conditionalFormatting sqref="E53:S53">
    <cfRule type="cellIs" dxfId="198" priority="20488" operator="equal">
      <formula>$U$53</formula>
    </cfRule>
    <cfRule type="cellIs" dxfId="197" priority="20489" operator="equal">
      <formula>$T$53</formula>
    </cfRule>
  </conditionalFormatting>
  <conditionalFormatting sqref="E54:S54">
    <cfRule type="cellIs" dxfId="196" priority="20492" operator="equal">
      <formula>$U$54</formula>
    </cfRule>
    <cfRule type="cellIs" dxfId="195" priority="20493" operator="equal">
      <formula>$T$54</formula>
    </cfRule>
  </conditionalFormatting>
  <conditionalFormatting sqref="E55:S55">
    <cfRule type="cellIs" dxfId="194" priority="20496" stopIfTrue="1" operator="equal">
      <formula>$T$55</formula>
    </cfRule>
    <cfRule type="cellIs" dxfId="193" priority="20497" stopIfTrue="1" operator="equal">
      <formula>$U$55</formula>
    </cfRule>
  </conditionalFormatting>
  <conditionalFormatting sqref="E56:S58 E61:S65 E67:S78 E80:S112">
    <cfRule type="cellIs" dxfId="192" priority="20501" stopIfTrue="1" operator="equal">
      <formula>$U$56</formula>
    </cfRule>
  </conditionalFormatting>
  <conditionalFormatting sqref="E57:S57">
    <cfRule type="cellIs" dxfId="191" priority="20504" stopIfTrue="1" operator="equal">
      <formula>$U$57</formula>
    </cfRule>
    <cfRule type="cellIs" dxfId="190" priority="20505" stopIfTrue="1" operator="equal">
      <formula>$T$57</formula>
    </cfRule>
  </conditionalFormatting>
  <conditionalFormatting sqref="E58:S58">
    <cfRule type="cellIs" dxfId="189" priority="20508" operator="equal">
      <formula>$T$58</formula>
    </cfRule>
    <cfRule type="cellIs" dxfId="188" priority="20509" operator="equal">
      <formula>$U$58</formula>
    </cfRule>
  </conditionalFormatting>
  <conditionalFormatting sqref="E59:S59">
    <cfRule type="cellIs" dxfId="187" priority="7" operator="equal">
      <formula>$T$59</formula>
    </cfRule>
    <cfRule type="cellIs" dxfId="186" priority="8" operator="equal">
      <formula>$U$59</formula>
    </cfRule>
  </conditionalFormatting>
  <conditionalFormatting sqref="E60:S60">
    <cfRule type="cellIs" dxfId="185" priority="5" operator="equal">
      <formula>$T$60</formula>
    </cfRule>
    <cfRule type="cellIs" dxfId="184" priority="6" operator="equal">
      <formula>$U$60</formula>
    </cfRule>
  </conditionalFormatting>
  <conditionalFormatting sqref="E61:S61">
    <cfRule type="cellIs" dxfId="183" priority="20520" operator="equal">
      <formula>$T$61</formula>
    </cfRule>
    <cfRule type="cellIs" dxfId="182" priority="20521" operator="equal">
      <formula>$U$61</formula>
    </cfRule>
  </conditionalFormatting>
  <conditionalFormatting sqref="E62:S62">
    <cfRule type="cellIs" dxfId="181" priority="20524" operator="equal">
      <formula>$T$62</formula>
    </cfRule>
    <cfRule type="cellIs" dxfId="180" priority="20525" operator="equal">
      <formula>$U$62</formula>
    </cfRule>
  </conditionalFormatting>
  <conditionalFormatting sqref="E63:S63">
    <cfRule type="cellIs" dxfId="179" priority="20528" operator="equal">
      <formula>$T$63</formula>
    </cfRule>
    <cfRule type="cellIs" dxfId="178" priority="20529" operator="equal">
      <formula>$U$63</formula>
    </cfRule>
  </conditionalFormatting>
  <conditionalFormatting sqref="E64:S64">
    <cfRule type="cellIs" dxfId="177" priority="20532" operator="equal">
      <formula>$T$64</formula>
    </cfRule>
    <cfRule type="cellIs" dxfId="176" priority="20533" operator="equal">
      <formula>$U$64</formula>
    </cfRule>
  </conditionalFormatting>
  <conditionalFormatting sqref="E65:S65">
    <cfRule type="cellIs" dxfId="175" priority="20536" operator="equal">
      <formula>$T$65</formula>
    </cfRule>
    <cfRule type="cellIs" dxfId="174" priority="20537" operator="equal">
      <formula>$U$65</formula>
    </cfRule>
  </conditionalFormatting>
  <conditionalFormatting sqref="E66:S66">
    <cfRule type="cellIs" dxfId="173" priority="3" operator="equal">
      <formula>$T$66</formula>
    </cfRule>
    <cfRule type="cellIs" dxfId="172" priority="4" operator="equal">
      <formula>$U$66</formula>
    </cfRule>
  </conditionalFormatting>
  <conditionalFormatting sqref="E67:S67">
    <cfRule type="cellIs" dxfId="171" priority="20544" operator="equal">
      <formula>$T$67</formula>
    </cfRule>
    <cfRule type="cellIs" dxfId="170" priority="20545" operator="equal">
      <formula>$U$67</formula>
    </cfRule>
  </conditionalFormatting>
  <conditionalFormatting sqref="E67:S78 E56:S58 E61:S65 E80:S112">
    <cfRule type="cellIs" dxfId="169" priority="20500" stopIfTrue="1" operator="equal">
      <formula>$T$56</formula>
    </cfRule>
  </conditionalFormatting>
  <conditionalFormatting sqref="E68:S68">
    <cfRule type="cellIs" dxfId="168" priority="20548" operator="equal">
      <formula>$T$68</formula>
    </cfRule>
    <cfRule type="cellIs" dxfId="167" priority="20549" operator="equal">
      <formula>$U$68</formula>
    </cfRule>
  </conditionalFormatting>
  <conditionalFormatting sqref="E69:S69">
    <cfRule type="cellIs" dxfId="166" priority="20552" operator="equal">
      <formula>$T$69</formula>
    </cfRule>
    <cfRule type="cellIs" dxfId="165" priority="20553" operator="equal">
      <formula>$U$69</formula>
    </cfRule>
  </conditionalFormatting>
  <conditionalFormatting sqref="E70:S70">
    <cfRule type="cellIs" dxfId="164" priority="20556" operator="equal">
      <formula>$T$70</formula>
    </cfRule>
    <cfRule type="cellIs" dxfId="163" priority="20557" operator="equal">
      <formula>$U$70</formula>
    </cfRule>
  </conditionalFormatting>
  <conditionalFormatting sqref="E71:S71">
    <cfRule type="cellIs" dxfId="162" priority="20560" operator="equal">
      <formula>$T$71</formula>
    </cfRule>
    <cfRule type="cellIs" dxfId="161" priority="20561" operator="equal">
      <formula>$U$71</formula>
    </cfRule>
  </conditionalFormatting>
  <conditionalFormatting sqref="E72:S72">
    <cfRule type="cellIs" dxfId="160" priority="20564" operator="equal">
      <formula>$T$72</formula>
    </cfRule>
    <cfRule type="cellIs" dxfId="159" priority="20565" operator="equal">
      <formula>$U$72</formula>
    </cfRule>
  </conditionalFormatting>
  <conditionalFormatting sqref="E73:S73">
    <cfRule type="cellIs" dxfId="158" priority="20568" operator="equal">
      <formula>$T$73</formula>
    </cfRule>
    <cfRule type="cellIs" dxfId="157" priority="20569" operator="equal">
      <formula>$U$73</formula>
    </cfRule>
  </conditionalFormatting>
  <conditionalFormatting sqref="E74:S74">
    <cfRule type="cellIs" dxfId="156" priority="20572" operator="equal">
      <formula>$T$74</formula>
    </cfRule>
    <cfRule type="cellIs" dxfId="155" priority="20573" operator="equal">
      <formula>$U$74</formula>
    </cfRule>
  </conditionalFormatting>
  <conditionalFormatting sqref="E75:S75">
    <cfRule type="cellIs" dxfId="154" priority="21" operator="equal">
      <formula>$U$75</formula>
    </cfRule>
    <cfRule type="cellIs" dxfId="153" priority="20576" operator="equal">
      <formula>$T$75</formula>
    </cfRule>
    <cfRule type="cellIs" dxfId="152" priority="20577" operator="equal">
      <formula>$U$75</formula>
    </cfRule>
  </conditionalFormatting>
  <conditionalFormatting sqref="E76:S76">
    <cfRule type="cellIs" dxfId="151" priority="20584" operator="equal">
      <formula>$T$76</formula>
    </cfRule>
    <cfRule type="cellIs" dxfId="150" priority="20585" operator="equal">
      <formula>$U$76</formula>
    </cfRule>
  </conditionalFormatting>
  <conditionalFormatting sqref="E77:S77">
    <cfRule type="cellIs" dxfId="149" priority="20588" operator="equal">
      <formula>$T$77</formula>
    </cfRule>
    <cfRule type="cellIs" dxfId="148" priority="20589" operator="equal">
      <formula>$U$77</formula>
    </cfRule>
  </conditionalFormatting>
  <conditionalFormatting sqref="E78:S78">
    <cfRule type="cellIs" dxfId="147" priority="20600" operator="equal">
      <formula>$T$78</formula>
    </cfRule>
    <cfRule type="cellIs" dxfId="146" priority="20601" operator="equal">
      <formula>$U$78</formula>
    </cfRule>
  </conditionalFormatting>
  <conditionalFormatting sqref="E79:S79">
    <cfRule type="cellIs" dxfId="145" priority="1" operator="equal">
      <formula>$T$79</formula>
    </cfRule>
    <cfRule type="cellIs" dxfId="144" priority="2" operator="equal">
      <formula>$U$79</formula>
    </cfRule>
  </conditionalFormatting>
  <conditionalFormatting sqref="E80:S80">
    <cfRule type="cellIs" dxfId="143" priority="20612" operator="equal">
      <formula>$T$80</formula>
    </cfRule>
    <cfRule type="cellIs" dxfId="142" priority="20613" operator="equal">
      <formula>$U$80</formula>
    </cfRule>
  </conditionalFormatting>
  <conditionalFormatting sqref="E81:S81">
    <cfRule type="cellIs" dxfId="141" priority="20620" operator="equal">
      <formula>$T$81</formula>
    </cfRule>
    <cfRule type="cellIs" dxfId="140" priority="20621" operator="equal">
      <formula>$U$81</formula>
    </cfRule>
  </conditionalFormatting>
  <conditionalFormatting sqref="E82:S82">
    <cfRule type="cellIs" dxfId="139" priority="20624" operator="equal">
      <formula>$T$82</formula>
    </cfRule>
    <cfRule type="cellIs" dxfId="138" priority="20625" operator="equal">
      <formula>$U$82</formula>
    </cfRule>
  </conditionalFormatting>
  <conditionalFormatting sqref="E83:S83">
    <cfRule type="cellIs" dxfId="137" priority="20628" operator="equal">
      <formula>$T$83</formula>
    </cfRule>
    <cfRule type="cellIs" dxfId="136" priority="20629" operator="equal">
      <formula>$U$83</formula>
    </cfRule>
  </conditionalFormatting>
  <conditionalFormatting sqref="E84:S84">
    <cfRule type="cellIs" dxfId="135" priority="20632" operator="equal">
      <formula>$T$84</formula>
    </cfRule>
    <cfRule type="cellIs" dxfId="134" priority="20633" operator="equal">
      <formula>$U$84</formula>
    </cfRule>
  </conditionalFormatting>
  <conditionalFormatting sqref="E85:S85">
    <cfRule type="cellIs" dxfId="133" priority="20636" operator="equal">
      <formula>$T$85</formula>
    </cfRule>
    <cfRule type="cellIs" dxfId="132" priority="20637" operator="equal">
      <formula>$U$85</formula>
    </cfRule>
  </conditionalFormatting>
  <conditionalFormatting sqref="E86:S86">
    <cfRule type="cellIs" dxfId="131" priority="20640" operator="equal">
      <formula>$T$86</formula>
    </cfRule>
    <cfRule type="cellIs" dxfId="130" priority="20641" operator="equal">
      <formula>$U$86</formula>
    </cfRule>
  </conditionalFormatting>
  <conditionalFormatting sqref="E87:S87">
    <cfRule type="cellIs" dxfId="129" priority="20644" operator="equal">
      <formula>$T$87</formula>
    </cfRule>
    <cfRule type="cellIs" dxfId="128" priority="20645" operator="equal">
      <formula>$U$87</formula>
    </cfRule>
  </conditionalFormatting>
  <conditionalFormatting sqref="E88:S88">
    <cfRule type="cellIs" dxfId="127" priority="20648" operator="equal">
      <formula>$T$88</formula>
    </cfRule>
    <cfRule type="cellIs" dxfId="126" priority="20649" operator="equal">
      <formula>$U$88</formula>
    </cfRule>
  </conditionalFormatting>
  <conditionalFormatting sqref="E89:S89">
    <cfRule type="cellIs" dxfId="125" priority="20652" operator="equal">
      <formula>$T$89</formula>
    </cfRule>
    <cfRule type="cellIs" dxfId="124" priority="20653" operator="equal">
      <formula>$U$89</formula>
    </cfRule>
  </conditionalFormatting>
  <conditionalFormatting sqref="E90:S90">
    <cfRule type="cellIs" dxfId="123" priority="20656" operator="equal">
      <formula>$T$90</formula>
    </cfRule>
    <cfRule type="cellIs" dxfId="122" priority="20657" operator="equal">
      <formula>$U$90</formula>
    </cfRule>
  </conditionalFormatting>
  <conditionalFormatting sqref="E91:S91">
    <cfRule type="cellIs" dxfId="121" priority="20660" operator="equal">
      <formula>$T$91</formula>
    </cfRule>
    <cfRule type="cellIs" dxfId="120" priority="20661" operator="equal">
      <formula>$U$91</formula>
    </cfRule>
  </conditionalFormatting>
  <conditionalFormatting sqref="E92:S92">
    <cfRule type="cellIs" dxfId="119" priority="20664" operator="equal">
      <formula>$T$92</formula>
    </cfRule>
    <cfRule type="cellIs" dxfId="118" priority="20665" operator="equal">
      <formula>$U$92</formula>
    </cfRule>
  </conditionalFormatting>
  <conditionalFormatting sqref="E93:S93">
    <cfRule type="cellIs" dxfId="117" priority="20668" operator="equal">
      <formula>$T$93</formula>
    </cfRule>
    <cfRule type="cellIs" dxfId="116" priority="20669" operator="equal">
      <formula>$U$93</formula>
    </cfRule>
  </conditionalFormatting>
  <conditionalFormatting sqref="E94:S94">
    <cfRule type="cellIs" dxfId="115" priority="20672" operator="equal">
      <formula>$T$94</formula>
    </cfRule>
    <cfRule type="cellIs" dxfId="114" priority="20673" operator="equal">
      <formula>$U$94</formula>
    </cfRule>
  </conditionalFormatting>
  <conditionalFormatting sqref="E95:S95">
    <cfRule type="cellIs" dxfId="113" priority="20676" operator="equal">
      <formula>$T$95</formula>
    </cfRule>
    <cfRule type="cellIs" dxfId="112" priority="20677" operator="equal">
      <formula>$U$95</formula>
    </cfRule>
  </conditionalFormatting>
  <conditionalFormatting sqref="E96:S96">
    <cfRule type="cellIs" dxfId="111" priority="20684" operator="equal">
      <formula>$T$96</formula>
    </cfRule>
    <cfRule type="cellIs" dxfId="110" priority="20685" operator="equal">
      <formula>$U$96</formula>
    </cfRule>
  </conditionalFormatting>
  <conditionalFormatting sqref="E97:S97">
    <cfRule type="cellIs" dxfId="109" priority="20692" operator="equal">
      <formula>$T$97</formula>
    </cfRule>
    <cfRule type="cellIs" dxfId="108" priority="20693" operator="equal">
      <formula>$U$97</formula>
    </cfRule>
  </conditionalFormatting>
  <conditionalFormatting sqref="E98:S98">
    <cfRule type="cellIs" dxfId="107" priority="20696" operator="equal">
      <formula>$T$98</formula>
    </cfRule>
    <cfRule type="cellIs" dxfId="106" priority="20697" operator="equal">
      <formula>$U$98</formula>
    </cfRule>
  </conditionalFormatting>
  <conditionalFormatting sqref="E99:S99">
    <cfRule type="cellIs" dxfId="105" priority="20704" operator="equal">
      <formula>$T$99</formula>
    </cfRule>
    <cfRule type="cellIs" dxfId="104" priority="20705" operator="equal">
      <formula>$U$99</formula>
    </cfRule>
  </conditionalFormatting>
  <conditionalFormatting sqref="E100:S100">
    <cfRule type="cellIs" dxfId="103" priority="20708" operator="equal">
      <formula>$T$100</formula>
    </cfRule>
    <cfRule type="cellIs" dxfId="102" priority="20709" operator="equal">
      <formula>$U$100</formula>
    </cfRule>
  </conditionalFormatting>
  <conditionalFormatting sqref="E101:S101">
    <cfRule type="cellIs" dxfId="101" priority="20720" operator="equal">
      <formula>$T$101</formula>
    </cfRule>
    <cfRule type="cellIs" dxfId="100" priority="20721" operator="equal">
      <formula>$U$101</formula>
    </cfRule>
  </conditionalFormatting>
  <conditionalFormatting sqref="E102:S102">
    <cfRule type="cellIs" dxfId="99" priority="20724" operator="equal">
      <formula>$T$102</formula>
    </cfRule>
    <cfRule type="cellIs" dxfId="98" priority="20725" operator="equal">
      <formula>$U$102</formula>
    </cfRule>
  </conditionalFormatting>
  <conditionalFormatting sqref="E103:S103">
    <cfRule type="cellIs" dxfId="97" priority="20728" operator="equal">
      <formula>$T$103</formula>
    </cfRule>
    <cfRule type="cellIs" dxfId="96" priority="20729" operator="equal">
      <formula>$U$103</formula>
    </cfRule>
  </conditionalFormatting>
  <conditionalFormatting sqref="E104:S104">
    <cfRule type="cellIs" dxfId="95" priority="20732" operator="equal">
      <formula>$T$104</formula>
    </cfRule>
    <cfRule type="cellIs" dxfId="94" priority="20733" operator="equal">
      <formula>$U$104</formula>
    </cfRule>
  </conditionalFormatting>
  <conditionalFormatting sqref="E105:S105">
    <cfRule type="cellIs" dxfId="93" priority="20736" operator="equal">
      <formula>$T$105</formula>
    </cfRule>
    <cfRule type="cellIs" dxfId="92" priority="20737" operator="equal">
      <formula>$U$105</formula>
    </cfRule>
  </conditionalFormatting>
  <conditionalFormatting sqref="E106:S106">
    <cfRule type="cellIs" dxfId="91" priority="20740" operator="equal">
      <formula>$T$106</formula>
    </cfRule>
    <cfRule type="cellIs" dxfId="90" priority="20741" operator="equal">
      <formula>$U$106</formula>
    </cfRule>
  </conditionalFormatting>
  <conditionalFormatting sqref="E107:S107">
    <cfRule type="cellIs" dxfId="89" priority="20744" operator="equal">
      <formula>$T$107</formula>
    </cfRule>
    <cfRule type="cellIs" dxfId="88" priority="20745" operator="equal">
      <formula>$U$107</formula>
    </cfRule>
  </conditionalFormatting>
  <conditionalFormatting sqref="E108:S108">
    <cfRule type="cellIs" dxfId="87" priority="20748" operator="equal">
      <formula>$T$108</formula>
    </cfRule>
    <cfRule type="cellIs" dxfId="86" priority="20749" operator="equal">
      <formula>$U$108</formula>
    </cfRule>
  </conditionalFormatting>
  <conditionalFormatting sqref="E109:S109">
    <cfRule type="cellIs" dxfId="85" priority="20752" operator="equal">
      <formula>$T$109</formula>
    </cfRule>
    <cfRule type="cellIs" dxfId="84" priority="20753" operator="equal">
      <formula>$U$109</formula>
    </cfRule>
  </conditionalFormatting>
  <conditionalFormatting sqref="E110:S110">
    <cfRule type="cellIs" dxfId="83" priority="20756" operator="equal">
      <formula>$T$110</formula>
    </cfRule>
    <cfRule type="cellIs" dxfId="82" priority="20757" operator="equal">
      <formula>$U$110</formula>
    </cfRule>
  </conditionalFormatting>
  <conditionalFormatting sqref="E111:S111">
    <cfRule type="cellIs" dxfId="81" priority="20760" operator="equal">
      <formula>$T$111</formula>
    </cfRule>
    <cfRule type="cellIs" dxfId="80" priority="20761" operator="equal">
      <formula>$U$111</formula>
    </cfRule>
  </conditionalFormatting>
  <conditionalFormatting sqref="E112:S112">
    <cfRule type="cellIs" dxfId="79" priority="20764" operator="equal">
      <formula>$T$112</formula>
    </cfRule>
    <cfRule type="cellIs" dxfId="78" priority="20765" operator="equal">
      <formula>$U$112</formula>
    </cfRule>
  </conditionalFormatting>
  <conditionalFormatting sqref="E113:S113">
    <cfRule type="cellIs" dxfId="77" priority="20768" stopIfTrue="1" operator="equal">
      <formula>$T$113</formula>
    </cfRule>
    <cfRule type="cellIs" dxfId="76" priority="20769" stopIfTrue="1" operator="equal">
      <formula>$U$113</formula>
    </cfRule>
  </conditionalFormatting>
  <conditionalFormatting sqref="E114:S114">
    <cfRule type="cellIs" dxfId="75" priority="20772" stopIfTrue="1" operator="equal">
      <formula>$T$114</formula>
    </cfRule>
    <cfRule type="cellIs" dxfId="74" priority="20773" stopIfTrue="1" operator="equal">
      <formula>$U$114</formula>
    </cfRule>
  </conditionalFormatting>
  <conditionalFormatting sqref="E115:S115">
    <cfRule type="cellIs" dxfId="73" priority="20780" stopIfTrue="1" operator="equal">
      <formula>$T$115</formula>
    </cfRule>
    <cfRule type="cellIs" dxfId="72" priority="20781" stopIfTrue="1" operator="equal">
      <formula>$U$115</formula>
    </cfRule>
  </conditionalFormatting>
  <conditionalFormatting sqref="E116:S116">
    <cfRule type="cellIs" dxfId="71" priority="20784" stopIfTrue="1" operator="equal">
      <formula>$T$116</formula>
    </cfRule>
    <cfRule type="cellIs" dxfId="70" priority="20785" stopIfTrue="1" operator="equal">
      <formula>$U$116</formula>
    </cfRule>
  </conditionalFormatting>
  <conditionalFormatting sqref="E117:S117">
    <cfRule type="cellIs" dxfId="69" priority="20788" stopIfTrue="1" operator="equal">
      <formula>$T$117</formula>
    </cfRule>
    <cfRule type="cellIs" dxfId="68" priority="20789" stopIfTrue="1" operator="equal">
      <formula>$U$117</formula>
    </cfRule>
  </conditionalFormatting>
  <conditionalFormatting sqref="E118:S118">
    <cfRule type="cellIs" dxfId="67" priority="20792" stopIfTrue="1" operator="equal">
      <formula>$T$118</formula>
    </cfRule>
    <cfRule type="cellIs" dxfId="66" priority="20793" stopIfTrue="1" operator="equal">
      <formula>$U$118</formula>
    </cfRule>
  </conditionalFormatting>
  <conditionalFormatting sqref="E119:S119">
    <cfRule type="cellIs" dxfId="65" priority="15" operator="equal">
      <formula>$T$119</formula>
    </cfRule>
    <cfRule type="cellIs" dxfId="64" priority="16" operator="equal">
      <formula>$U$119</formula>
    </cfRule>
  </conditionalFormatting>
  <conditionalFormatting sqref="E120:S120">
    <cfRule type="cellIs" dxfId="63" priority="20804" operator="equal">
      <formula>$U$120</formula>
    </cfRule>
    <cfRule type="cellIs" dxfId="62" priority="20805" operator="equal">
      <formula>$T$120</formula>
    </cfRule>
  </conditionalFormatting>
  <conditionalFormatting sqref="E121:S121">
    <cfRule type="cellIs" dxfId="61" priority="20808" operator="equal">
      <formula>$U$121</formula>
    </cfRule>
    <cfRule type="cellIs" dxfId="60" priority="20809" operator="equal">
      <formula>$T$121</formula>
    </cfRule>
  </conditionalFormatting>
  <conditionalFormatting sqref="E122:S122">
    <cfRule type="cellIs" dxfId="59" priority="20812" operator="equal">
      <formula>$U$122</formula>
    </cfRule>
    <cfRule type="cellIs" dxfId="58" priority="20813" operator="equal">
      <formula>$T$122</formula>
    </cfRule>
  </conditionalFormatting>
  <conditionalFormatting sqref="E123:S123">
    <cfRule type="cellIs" dxfId="57" priority="20820" operator="equal">
      <formula>$U$123</formula>
    </cfRule>
    <cfRule type="cellIs" dxfId="56" priority="20821" operator="equal">
      <formula>$T$123</formula>
    </cfRule>
  </conditionalFormatting>
  <conditionalFormatting sqref="E124:S124">
    <cfRule type="cellIs" dxfId="55" priority="20824" operator="equal">
      <formula>$U$124</formula>
    </cfRule>
    <cfRule type="cellIs" dxfId="54" priority="20825" operator="equal">
      <formula>$T$124</formula>
    </cfRule>
  </conditionalFormatting>
  <conditionalFormatting sqref="E125:S125">
    <cfRule type="cellIs" dxfId="53" priority="20828" operator="equal">
      <formula>$U$125</formula>
    </cfRule>
    <cfRule type="cellIs" dxfId="52" priority="20829" operator="equal">
      <formula>$T$125</formula>
    </cfRule>
  </conditionalFormatting>
  <conditionalFormatting sqref="E126:S126">
    <cfRule type="cellIs" dxfId="51" priority="20832" operator="equal">
      <formula>$U$126</formula>
    </cfRule>
    <cfRule type="cellIs" dxfId="50" priority="20833" operator="equal">
      <formula>$T$126</formula>
    </cfRule>
  </conditionalFormatting>
  <conditionalFormatting sqref="E127:S127">
    <cfRule type="cellIs" dxfId="49" priority="20836" operator="equal">
      <formula>$U$127</formula>
    </cfRule>
    <cfRule type="cellIs" dxfId="48" priority="20837" operator="equal">
      <formula>$T$127</formula>
    </cfRule>
  </conditionalFormatting>
  <conditionalFormatting sqref="E128:S128">
    <cfRule type="cellIs" dxfId="47" priority="20840" operator="equal">
      <formula>$U$128</formula>
    </cfRule>
    <cfRule type="cellIs" dxfId="46" priority="20841" operator="equal">
      <formula>$T$128</formula>
    </cfRule>
  </conditionalFormatting>
  <conditionalFormatting sqref="E129:S129">
    <cfRule type="cellIs" dxfId="45" priority="20844" operator="equal">
      <formula>$U$129</formula>
    </cfRule>
    <cfRule type="cellIs" dxfId="44" priority="20845" operator="equal">
      <formula>$T$129</formula>
    </cfRule>
  </conditionalFormatting>
  <conditionalFormatting sqref="E130:S130">
    <cfRule type="cellIs" dxfId="43" priority="20848" operator="equal">
      <formula>$U$130</formula>
    </cfRule>
    <cfRule type="cellIs" dxfId="42" priority="20849" operator="equal">
      <formula>$T$130</formula>
    </cfRule>
  </conditionalFormatting>
  <conditionalFormatting sqref="E131:S131">
    <cfRule type="cellIs" dxfId="41" priority="20852" operator="equal">
      <formula>$U$131</formula>
    </cfRule>
    <cfRule type="cellIs" dxfId="40" priority="20853" operator="equal">
      <formula>$T$131</formula>
    </cfRule>
  </conditionalFormatting>
  <conditionalFormatting sqref="E132:S132">
    <cfRule type="cellIs" dxfId="39" priority="20856" operator="equal">
      <formula>$U$132</formula>
    </cfRule>
    <cfRule type="cellIs" dxfId="38" priority="20857" operator="equal">
      <formula>$T$132</formula>
    </cfRule>
  </conditionalFormatting>
  <conditionalFormatting sqref="E133:S133">
    <cfRule type="cellIs" dxfId="37" priority="20860" operator="equal">
      <formula>$U$133</formula>
    </cfRule>
    <cfRule type="cellIs" dxfId="36" priority="20861" operator="equal">
      <formula>$T$133</formula>
    </cfRule>
  </conditionalFormatting>
  <conditionalFormatting sqref="E134:S135">
    <cfRule type="cellIs" dxfId="35" priority="20864" operator="equal">
      <formula>$U$134</formula>
    </cfRule>
    <cfRule type="cellIs" dxfId="34" priority="20865" operator="equal">
      <formula>$T$134</formula>
    </cfRule>
  </conditionalFormatting>
  <conditionalFormatting sqref="E135:S135">
    <cfRule type="cellIs" dxfId="33" priority="20872" operator="equal">
      <formula>$U$135</formula>
    </cfRule>
    <cfRule type="cellIs" dxfId="32" priority="20873" operator="equal">
      <formula>$T$135</formula>
    </cfRule>
  </conditionalFormatting>
  <conditionalFormatting sqref="E136:S136">
    <cfRule type="cellIs" dxfId="31" priority="20884" operator="equal">
      <formula>$U$136</formula>
    </cfRule>
    <cfRule type="cellIs" dxfId="30" priority="20885" operator="equal">
      <formula>$T$136</formula>
    </cfRule>
  </conditionalFormatting>
  <conditionalFormatting sqref="E137:S137">
    <cfRule type="cellIs" dxfId="29" priority="20888" operator="equal">
      <formula>$U$137</formula>
    </cfRule>
    <cfRule type="cellIs" dxfId="28" priority="20889" operator="equal">
      <formula>$T$137</formula>
    </cfRule>
  </conditionalFormatting>
  <conditionalFormatting sqref="E138:S138">
    <cfRule type="cellIs" dxfId="27" priority="20896" operator="equal">
      <formula>$U$138</formula>
    </cfRule>
    <cfRule type="cellIs" dxfId="26" priority="20897" operator="equal">
      <formula>$T$138</formula>
    </cfRule>
  </conditionalFormatting>
  <conditionalFormatting sqref="E139:S139">
    <cfRule type="cellIs" dxfId="25" priority="20904" operator="equal">
      <formula>$U$139</formula>
    </cfRule>
    <cfRule type="cellIs" dxfId="24" priority="20905" operator="equal">
      <formula>$T$139</formula>
    </cfRule>
  </conditionalFormatting>
  <conditionalFormatting sqref="E140:S140">
    <cfRule type="cellIs" dxfId="23" priority="13" operator="equal">
      <formula>$T$140</formula>
    </cfRule>
    <cfRule type="cellIs" dxfId="22" priority="14" operator="equal">
      <formula>$U$140</formula>
    </cfRule>
  </conditionalFormatting>
  <pageMargins left="0" right="0" top="0.25" bottom="0.25" header="0.05" footer="0.05"/>
  <pageSetup paperSize="9" scale="75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Sheet3</vt:lpstr>
      <vt:lpstr>Sheet1</vt:lpstr>
      <vt:lpstr>Sheet2</vt:lpstr>
      <vt:lpstr>Chart3</vt:lpstr>
    </vt:vector>
  </TitlesOfParts>
  <Company>DEZ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DezNICO</dc:creator>
  <cp:lastModifiedBy>Jessica De Palm</cp:lastModifiedBy>
  <cp:lastPrinted>2026-03-20T14:29:33Z</cp:lastPrinted>
  <dcterms:created xsi:type="dcterms:W3CDTF">2004-02-02T17:42:43Z</dcterms:created>
  <dcterms:modified xsi:type="dcterms:W3CDTF">2026-03-20T15:15:20Z</dcterms:modified>
</cp:coreProperties>
</file>