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LGEMEEN\ONDERZOEKEN\PRIJSVERGELIJKINGEN\PV WEBSITE\2025\"/>
    </mc:Choice>
  </mc:AlternateContent>
  <xr:revisionPtr revIDLastSave="0" documentId="13_ncr:1_{0A189671-91D4-4A24-8A11-E8E5AB9DDD31}" xr6:coauthVersionLast="47" xr6:coauthVersionMax="47" xr10:uidLastSave="{00000000-0000-0000-0000-000000000000}"/>
  <bookViews>
    <workbookView xWindow="-120" yWindow="-120" windowWidth="24240" windowHeight="13140" tabRatio="256" activeTab="2" xr2:uid="{00000000-000D-0000-FFFF-FFFF00000000}"/>
  </bookViews>
  <sheets>
    <sheet name="Chart3" sheetId="10" r:id="rId1"/>
    <sheet name="Sheet3" sheetId="12" r:id="rId2"/>
    <sheet name="Sheet1" sheetId="2" r:id="rId3"/>
    <sheet name="Sheet2" sheetId="11" r:id="rId4"/>
  </sheets>
  <definedNames>
    <definedName name="PV_April_2011" localSheetId="2" hidden="1">Sheet1!$A$2:$S$111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2" i="2" l="1"/>
  <c r="M111" i="2" l="1"/>
  <c r="M110" i="2"/>
  <c r="T4" i="2" l="1"/>
  <c r="U4" i="2"/>
  <c r="T5" i="2"/>
  <c r="U5" i="2"/>
  <c r="T6" i="2"/>
  <c r="U6" i="2"/>
  <c r="T7" i="2"/>
  <c r="U7" i="2"/>
  <c r="T8" i="2"/>
  <c r="U8" i="2"/>
  <c r="T9" i="2"/>
  <c r="U9" i="2"/>
  <c r="T10" i="2"/>
  <c r="U10" i="2"/>
  <c r="T11" i="2"/>
  <c r="U11" i="2"/>
  <c r="T12" i="2"/>
  <c r="U12" i="2"/>
  <c r="T13" i="2"/>
  <c r="U13" i="2"/>
  <c r="T14" i="2"/>
  <c r="U14" i="2"/>
  <c r="T15" i="2"/>
  <c r="U15" i="2"/>
  <c r="T16" i="2"/>
  <c r="U16" i="2"/>
  <c r="T17" i="2"/>
  <c r="U17" i="2"/>
  <c r="T18" i="2"/>
  <c r="U18" i="2"/>
  <c r="T19" i="2"/>
  <c r="U19" i="2"/>
  <c r="T20" i="2"/>
  <c r="U20" i="2"/>
  <c r="T21" i="2"/>
  <c r="U21" i="2"/>
  <c r="T22" i="2"/>
  <c r="U22" i="2"/>
  <c r="T23" i="2"/>
  <c r="U23" i="2"/>
  <c r="T24" i="2"/>
  <c r="U24" i="2"/>
  <c r="T25" i="2"/>
  <c r="U25" i="2"/>
  <c r="T26" i="2"/>
  <c r="U26" i="2"/>
  <c r="T27" i="2"/>
  <c r="U27" i="2"/>
  <c r="T28" i="2"/>
  <c r="U28" i="2"/>
  <c r="T29" i="2"/>
  <c r="U29" i="2"/>
  <c r="T30" i="2"/>
  <c r="U30" i="2"/>
  <c r="T31" i="2"/>
  <c r="U31" i="2"/>
  <c r="T32" i="2"/>
  <c r="U32" i="2"/>
  <c r="T33" i="2"/>
  <c r="U33" i="2"/>
  <c r="T34" i="2"/>
  <c r="U34" i="2"/>
  <c r="T35" i="2"/>
  <c r="U35" i="2"/>
  <c r="T36" i="2"/>
  <c r="U36" i="2"/>
  <c r="T37" i="2"/>
  <c r="U37" i="2"/>
  <c r="T38" i="2"/>
  <c r="U38" i="2"/>
  <c r="T39" i="2"/>
  <c r="U39" i="2"/>
  <c r="T40" i="2"/>
  <c r="U40" i="2"/>
  <c r="T41" i="2"/>
  <c r="U41" i="2"/>
  <c r="T42" i="2"/>
  <c r="U42" i="2"/>
  <c r="T43" i="2"/>
  <c r="U43" i="2"/>
  <c r="T44" i="2"/>
  <c r="U44" i="2"/>
  <c r="T45" i="2"/>
  <c r="U45" i="2"/>
  <c r="T46" i="2"/>
  <c r="U46" i="2"/>
  <c r="T47" i="2"/>
  <c r="U47" i="2"/>
  <c r="T48" i="2"/>
  <c r="U48" i="2"/>
  <c r="T49" i="2"/>
  <c r="U49" i="2"/>
  <c r="T50" i="2"/>
  <c r="U50" i="2"/>
  <c r="T51" i="2"/>
  <c r="U51" i="2"/>
  <c r="T52" i="2"/>
  <c r="U52" i="2"/>
  <c r="T53" i="2"/>
  <c r="U53" i="2"/>
  <c r="T54" i="2"/>
  <c r="U54" i="2"/>
  <c r="T55" i="2"/>
  <c r="U55" i="2"/>
  <c r="T56" i="2"/>
  <c r="U56" i="2"/>
  <c r="T57" i="2"/>
  <c r="U57" i="2"/>
  <c r="T58" i="2"/>
  <c r="U58" i="2"/>
  <c r="T59" i="2"/>
  <c r="U59" i="2"/>
  <c r="T60" i="2"/>
  <c r="U60" i="2"/>
  <c r="T61" i="2"/>
  <c r="U61" i="2"/>
  <c r="T62" i="2"/>
  <c r="U62" i="2"/>
  <c r="T63" i="2"/>
  <c r="U63" i="2"/>
  <c r="T64" i="2"/>
  <c r="U64" i="2"/>
  <c r="T65" i="2"/>
  <c r="U65" i="2"/>
  <c r="T66" i="2"/>
  <c r="U66" i="2"/>
  <c r="T67" i="2"/>
  <c r="U67" i="2"/>
  <c r="T68" i="2"/>
  <c r="U68" i="2"/>
  <c r="T69" i="2"/>
  <c r="U69" i="2"/>
  <c r="T70" i="2"/>
  <c r="U70" i="2"/>
  <c r="T71" i="2"/>
  <c r="U71" i="2"/>
  <c r="T72" i="2"/>
  <c r="U72" i="2"/>
  <c r="T73" i="2"/>
  <c r="U73" i="2"/>
  <c r="T74" i="2"/>
  <c r="U74" i="2"/>
  <c r="T75" i="2"/>
  <c r="U75" i="2"/>
  <c r="T76" i="2"/>
  <c r="U76" i="2"/>
  <c r="T77" i="2"/>
  <c r="U77" i="2"/>
  <c r="T78" i="2"/>
  <c r="U78" i="2"/>
  <c r="T79" i="2"/>
  <c r="U79" i="2"/>
  <c r="T80" i="2"/>
  <c r="U80" i="2"/>
  <c r="T81" i="2"/>
  <c r="U81" i="2"/>
  <c r="T82" i="2"/>
  <c r="U82" i="2"/>
  <c r="T83" i="2"/>
  <c r="U83" i="2"/>
  <c r="T84" i="2"/>
  <c r="U84" i="2"/>
  <c r="T85" i="2"/>
  <c r="U85" i="2"/>
  <c r="T86" i="2"/>
  <c r="U86" i="2"/>
  <c r="T87" i="2"/>
  <c r="U87" i="2"/>
  <c r="T88" i="2"/>
  <c r="U88" i="2"/>
  <c r="T89" i="2"/>
  <c r="U89" i="2"/>
  <c r="T90" i="2"/>
  <c r="U90" i="2"/>
  <c r="T91" i="2"/>
  <c r="U91" i="2"/>
  <c r="T92" i="2"/>
  <c r="U92" i="2"/>
  <c r="T93" i="2"/>
  <c r="U93" i="2"/>
  <c r="T94" i="2"/>
  <c r="U94" i="2"/>
  <c r="T95" i="2"/>
  <c r="U95" i="2"/>
  <c r="T96" i="2"/>
  <c r="U96" i="2"/>
  <c r="T97" i="2"/>
  <c r="U97" i="2"/>
  <c r="T98" i="2"/>
  <c r="U98" i="2"/>
  <c r="T99" i="2"/>
  <c r="U99" i="2"/>
  <c r="T100" i="2"/>
  <c r="U100" i="2"/>
  <c r="T101" i="2"/>
  <c r="U101" i="2"/>
  <c r="T102" i="2"/>
  <c r="U102" i="2"/>
  <c r="T103" i="2"/>
  <c r="U103" i="2"/>
  <c r="T104" i="2"/>
  <c r="U104" i="2"/>
  <c r="T105" i="2"/>
  <c r="U105" i="2"/>
  <c r="T106" i="2"/>
  <c r="U106" i="2"/>
  <c r="T107" i="2"/>
  <c r="U107" i="2"/>
  <c r="T108" i="2"/>
  <c r="U108" i="2"/>
  <c r="T109" i="2"/>
  <c r="U109" i="2"/>
  <c r="U3" i="2"/>
  <c r="T3" i="2"/>
  <c r="V52" i="2" l="1"/>
  <c r="V106" i="2"/>
  <c r="V33" i="2"/>
  <c r="V42" i="2"/>
  <c r="V43" i="2"/>
  <c r="V45" i="2"/>
  <c r="V23" i="2"/>
  <c r="V36" i="2"/>
  <c r="V39" i="2"/>
  <c r="V108" i="2" l="1"/>
  <c r="V109" i="2"/>
  <c r="V107" i="2" l="1"/>
  <c r="S111" i="2"/>
  <c r="F112" i="2"/>
  <c r="G112" i="2"/>
  <c r="H112" i="2"/>
  <c r="I112" i="2"/>
  <c r="J112" i="2"/>
  <c r="K112" i="2"/>
  <c r="L112" i="2"/>
  <c r="N112" i="2"/>
  <c r="O112" i="2"/>
  <c r="P112" i="2"/>
  <c r="Q112" i="2"/>
  <c r="R112" i="2"/>
  <c r="S112" i="2"/>
  <c r="E112" i="2"/>
  <c r="P111" i="2"/>
  <c r="P110" i="2"/>
  <c r="R111" i="2"/>
  <c r="Q111" i="2"/>
  <c r="O111" i="2"/>
  <c r="N111" i="2"/>
  <c r="L111" i="2"/>
  <c r="K111" i="2"/>
  <c r="J111" i="2"/>
  <c r="I111" i="2"/>
  <c r="H111" i="2"/>
  <c r="G111" i="2"/>
  <c r="F111" i="2"/>
  <c r="E111" i="2"/>
  <c r="S110" i="2"/>
  <c r="R110" i="2"/>
  <c r="Q110" i="2"/>
  <c r="O110" i="2"/>
  <c r="N110" i="2"/>
  <c r="L110" i="2"/>
  <c r="K110" i="2"/>
  <c r="J110" i="2"/>
  <c r="I110" i="2"/>
  <c r="H110" i="2"/>
  <c r="G110" i="2"/>
  <c r="F110" i="2"/>
  <c r="E110" i="2"/>
  <c r="V28" i="2" l="1"/>
  <c r="V103" i="2"/>
  <c r="V4" i="2"/>
  <c r="V47" i="2"/>
  <c r="V44" i="2"/>
  <c r="V16" i="2"/>
  <c r="V12" i="2"/>
  <c r="V10" i="2"/>
  <c r="V50" i="2"/>
  <c r="V25" i="2"/>
  <c r="V102" i="2"/>
  <c r="V48" i="2"/>
  <c r="V46" i="2"/>
  <c r="V35" i="2"/>
  <c r="V27" i="2"/>
  <c r="V13" i="2"/>
  <c r="V8" i="2"/>
  <c r="T110" i="2"/>
  <c r="U110" i="2"/>
  <c r="V105" i="2"/>
  <c r="V53" i="2"/>
  <c r="V51" i="2"/>
  <c r="V49" i="2"/>
  <c r="V37" i="2"/>
  <c r="V34" i="2"/>
  <c r="V21" i="2"/>
  <c r="V17" i="2"/>
  <c r="V3" i="2"/>
  <c r="U112" i="2"/>
  <c r="V104" i="2"/>
  <c r="V40" i="2"/>
  <c r="V32" i="2"/>
  <c r="V30" i="2"/>
  <c r="V29" i="2"/>
  <c r="V24" i="2"/>
  <c r="V7" i="2"/>
  <c r="V99" i="2"/>
  <c r="V98" i="2"/>
  <c r="V97" i="2"/>
  <c r="V96" i="2"/>
  <c r="V90" i="2"/>
  <c r="V86" i="2"/>
  <c r="V82" i="2"/>
  <c r="V75" i="2"/>
  <c r="V69" i="2"/>
  <c r="V68" i="2"/>
  <c r="V67" i="2"/>
  <c r="V65" i="2"/>
  <c r="V59" i="2"/>
  <c r="V58" i="2"/>
  <c r="V57" i="2"/>
  <c r="V56" i="2"/>
  <c r="V54" i="2"/>
  <c r="V101" i="2"/>
  <c r="V55" i="2"/>
  <c r="V84" i="2"/>
  <c r="V83" i="2"/>
  <c r="V71" i="2"/>
  <c r="V95" i="2"/>
  <c r="V92" i="2"/>
  <c r="V79" i="2"/>
  <c r="V77" i="2"/>
  <c r="V76" i="2"/>
  <c r="V88" i="2"/>
  <c r="V87" i="2"/>
  <c r="V80" i="2"/>
  <c r="V73" i="2"/>
  <c r="V72" i="2"/>
  <c r="V64" i="2"/>
  <c r="V63" i="2"/>
  <c r="V62" i="2"/>
  <c r="V61" i="2"/>
  <c r="V60" i="2"/>
  <c r="V94" i="2"/>
  <c r="V93" i="2"/>
  <c r="V89" i="2"/>
  <c r="V85" i="2"/>
  <c r="V81" i="2"/>
  <c r="V78" i="2"/>
  <c r="V74" i="2"/>
  <c r="V70" i="2"/>
  <c r="V66" i="2"/>
  <c r="V91" i="2"/>
  <c r="T111" i="2"/>
  <c r="V41" i="2"/>
  <c r="V31" i="2"/>
  <c r="V22" i="2"/>
  <c r="V14" i="2"/>
  <c r="V11" i="2"/>
  <c r="V9" i="2"/>
  <c r="V6" i="2"/>
  <c r="V5" i="2"/>
  <c r="T112" i="2"/>
  <c r="U111" i="2"/>
  <c r="V38" i="2"/>
  <c r="V26" i="2"/>
  <c r="V20" i="2"/>
  <c r="V19" i="2"/>
  <c r="V18" i="2"/>
  <c r="V15" i="2"/>
  <c r="V100" i="2"/>
  <c r="V110" i="2" l="1"/>
  <c r="V112" i="2"/>
  <c r="V111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PV April 2011" type="1" refreshedVersion="3" background="1" saveData="1">
    <dbPr connection="DSN=Excel Files;DBQ=C:\Users\FPK 1\Documents\FPK\BAB\KOMPARASHON DI PREIS\Prijsvergelijking_eerste_levensmiddelen_april_2011.xls;DefaultDir=C:\Users\FPK 1\Documents\FPK\BAB\KOMPARASHON DI PREIS;DriverId=1046;MaxBufferSize=2048;PageTimeout=5;" command="SELECT `Sheet1$`.F1, `Sheet1$`.`Prijsvergelijking april 2011`, `Sheet1$`.F3, `Sheet1$`.F4, `Sheet1$`.F5, `Sheet1$`.F6, `Sheet1$`.F7, `Sheet1$`.F8, `Sheet1$`.F9, `Sheet1$`.F10, `Sheet1$`.F11, `Sheet1$`.F12, `Sheet1$`.F13, `Sheet1$`.F14, `Sheet1$`.F15, `Sheet1$`.F16, `Sheet1$`.F17, `Sheet1$`.F18, `Sheet1$`.F19, `Sheet1$`.F20, `Sheet1$`.F21, `Sheet1$`.F22, `Sheet1$`.F23_x000d__x000a_FROM `Sheet1$` `Sheet1$`_x000d__x000a_ORDER BY `Sheet1$`.F1"/>
  </connection>
</connections>
</file>

<file path=xl/sharedStrings.xml><?xml version="1.0" encoding="utf-8"?>
<sst xmlns="http://schemas.openxmlformats.org/spreadsheetml/2006/main" count="352" uniqueCount="185">
  <si>
    <t>Inhoud</t>
  </si>
  <si>
    <t>Merk/Artikel</t>
  </si>
  <si>
    <t>Categorie</t>
  </si>
  <si>
    <t>Arco Iris</t>
  </si>
  <si>
    <t>Best Buy</t>
  </si>
  <si>
    <t>Bon Bini</t>
  </si>
  <si>
    <t>Centrum Mahaai</t>
  </si>
  <si>
    <t>Esperamos</t>
  </si>
  <si>
    <t>Goisco</t>
  </si>
  <si>
    <t xml:space="preserve">Nr. </t>
  </si>
  <si>
    <t>Aantal producten</t>
  </si>
  <si>
    <t>Totaalbedrag obv aantal producten</t>
  </si>
  <si>
    <t>Gem. bedrag per aantal producten</t>
  </si>
  <si>
    <t>Duurste</t>
  </si>
  <si>
    <t>Mangusa Rio</t>
  </si>
  <si>
    <t>Verschil</t>
  </si>
  <si>
    <t xml:space="preserve"> </t>
  </si>
  <si>
    <t>Luna Park</t>
  </si>
  <si>
    <t>8 oz</t>
  </si>
  <si>
    <t>9 oz</t>
  </si>
  <si>
    <t>142 gr</t>
  </si>
  <si>
    <t>170 gr</t>
  </si>
  <si>
    <t>500 gr</t>
  </si>
  <si>
    <t>425 gr</t>
  </si>
  <si>
    <t>432 gr</t>
  </si>
  <si>
    <t>454 gr</t>
  </si>
  <si>
    <t>Centrum Piscadera</t>
  </si>
  <si>
    <t>Santa Rita</t>
  </si>
  <si>
    <t>Tuna in water in blik</t>
  </si>
  <si>
    <t>Roland light flakes</t>
  </si>
  <si>
    <t>Pacific Ocean</t>
  </si>
  <si>
    <t>Sa Pac Flakes</t>
  </si>
  <si>
    <t>130 gr</t>
  </si>
  <si>
    <t>Gomez desmenuzado al natural</t>
  </si>
  <si>
    <t>Geisha light meat</t>
  </si>
  <si>
    <t>Tuna in olie in blik</t>
  </si>
  <si>
    <t>185 gr</t>
  </si>
  <si>
    <t>Gomez desmenuzado</t>
  </si>
  <si>
    <t>Brunswick Flakes</t>
  </si>
  <si>
    <t>7.5 oz</t>
  </si>
  <si>
    <t>Grace</t>
  </si>
  <si>
    <t>Mackreel in tomaten saus in blik</t>
  </si>
  <si>
    <t>15 oz</t>
  </si>
  <si>
    <t>Roland jack mackerel</t>
  </si>
  <si>
    <t>Mackreel in water in blik</t>
  </si>
  <si>
    <t>106 gr</t>
  </si>
  <si>
    <t>125 gr</t>
  </si>
  <si>
    <t>Brunswick in Springwater</t>
  </si>
  <si>
    <t>Minerva in water</t>
  </si>
  <si>
    <t>120 gr</t>
  </si>
  <si>
    <t>Brunswick in soya oil</t>
  </si>
  <si>
    <t>Sardines in olie in blik</t>
  </si>
  <si>
    <t>Nuri spice portugese sardines in olive oil</t>
  </si>
  <si>
    <t>3.16 oz</t>
  </si>
  <si>
    <t>Gomez in oil</t>
  </si>
  <si>
    <t>Del Monaco in vegetal oil</t>
  </si>
  <si>
    <t>Safi in vegetal oil</t>
  </si>
  <si>
    <t>Roland</t>
  </si>
  <si>
    <t>Sardines in tomaten saus in blik</t>
  </si>
  <si>
    <t>Vigo</t>
  </si>
  <si>
    <t>250 gr</t>
  </si>
  <si>
    <t>Gomez</t>
  </si>
  <si>
    <t>Del Monaco</t>
  </si>
  <si>
    <t>Minerva</t>
  </si>
  <si>
    <t>Brunswick</t>
  </si>
  <si>
    <t>Oester in blik</t>
  </si>
  <si>
    <t>Bala</t>
  </si>
  <si>
    <t>Tonijn (Buni)</t>
  </si>
  <si>
    <t>Vis</t>
  </si>
  <si>
    <t>kilo</t>
  </si>
  <si>
    <t>Mula</t>
  </si>
  <si>
    <t>Dradu</t>
  </si>
  <si>
    <t>Panga</t>
  </si>
  <si>
    <t>Kabes di piska</t>
  </si>
  <si>
    <t>Karko</t>
  </si>
  <si>
    <t>Hinte (ku wesu)</t>
  </si>
  <si>
    <t>Bokkel</t>
  </si>
  <si>
    <t>Fillet</t>
  </si>
  <si>
    <t>Lifi salted &amp; dried fish cutlets</t>
  </si>
  <si>
    <t>Bacalao ku wesu ( Seku)</t>
  </si>
  <si>
    <t>350 gr</t>
  </si>
  <si>
    <t>750 gr</t>
  </si>
  <si>
    <t>Lifi Fillet</t>
  </si>
  <si>
    <t>Bakijou sin wesu</t>
  </si>
  <si>
    <t>1.5 kilo</t>
  </si>
  <si>
    <t>Bacalarico Pollock Fillet choice Alaskan</t>
  </si>
  <si>
    <t>Bacalarico Pollock Fillet choice Boned</t>
  </si>
  <si>
    <t>340 gr</t>
  </si>
  <si>
    <t>64 oz</t>
  </si>
  <si>
    <t>Panamei</t>
  </si>
  <si>
    <t>Krabmeat in zak</t>
  </si>
  <si>
    <t>1lb</t>
  </si>
  <si>
    <t>2.5 lb</t>
  </si>
  <si>
    <t>Epic</t>
  </si>
  <si>
    <t>Mix Seafood in zak</t>
  </si>
  <si>
    <t>p/kg</t>
  </si>
  <si>
    <t>1 lb</t>
  </si>
  <si>
    <t>Klaas Puul</t>
  </si>
  <si>
    <t>1 kg</t>
  </si>
  <si>
    <t>Batata(hulandes)</t>
  </si>
  <si>
    <t>Groenten</t>
  </si>
  <si>
    <t>Batata Dushi(lokal)</t>
  </si>
  <si>
    <t>Yuca</t>
  </si>
  <si>
    <t>Maishi</t>
  </si>
  <si>
    <t>Lamunchi</t>
  </si>
  <si>
    <t>Pampuna</t>
  </si>
  <si>
    <t>Banana</t>
  </si>
  <si>
    <t>p/st</t>
  </si>
  <si>
    <t>Konoflo</t>
  </si>
  <si>
    <t>Siboyo blanku</t>
  </si>
  <si>
    <t>Siboyo kora</t>
  </si>
  <si>
    <t>Tomati venezolano</t>
  </si>
  <si>
    <t>Promenton</t>
  </si>
  <si>
    <t>Wortel</t>
  </si>
  <si>
    <t>907 gr</t>
  </si>
  <si>
    <t>Pier C</t>
  </si>
  <si>
    <t>Camelia red kidney</t>
  </si>
  <si>
    <t>Bonen in pak</t>
  </si>
  <si>
    <t>Cameliablack eyes</t>
  </si>
  <si>
    <t>Bonen in blik</t>
  </si>
  <si>
    <t>439 gr</t>
  </si>
  <si>
    <t>15.5 oz</t>
  </si>
  <si>
    <t>Campbell's vegetable</t>
  </si>
  <si>
    <t>Soep in blik</t>
  </si>
  <si>
    <t>10.1/2 oz</t>
  </si>
  <si>
    <t>Campbell's chicken noodle</t>
  </si>
  <si>
    <t>10.75 oz</t>
  </si>
  <si>
    <t>Unox stevige groente soep</t>
  </si>
  <si>
    <t>300 ml</t>
  </si>
  <si>
    <t>Unox stevigekippen soep</t>
  </si>
  <si>
    <t>Promasa</t>
  </si>
  <si>
    <t>Funchi</t>
  </si>
  <si>
    <t>1 kilo</t>
  </si>
  <si>
    <t>Pan wit</t>
  </si>
  <si>
    <t>Libby's</t>
  </si>
  <si>
    <t>Mais in blik</t>
  </si>
  <si>
    <t>Goya</t>
  </si>
  <si>
    <t>Hak</t>
  </si>
  <si>
    <t>Betuws roem</t>
  </si>
  <si>
    <t>Doperwten in blik</t>
  </si>
  <si>
    <t xml:space="preserve">Hak </t>
  </si>
  <si>
    <t>Doperwten in pot</t>
  </si>
  <si>
    <t>Jumbo</t>
  </si>
  <si>
    <t>Rode bieten( in schijven)in blik</t>
  </si>
  <si>
    <t>Rode bieten (in schijven) in pot</t>
  </si>
  <si>
    <t>355 gr</t>
  </si>
  <si>
    <t>Kroon</t>
  </si>
  <si>
    <t>Doperwten &amp; wortels in blik</t>
  </si>
  <si>
    <t>Doperwten &amp; wortels in fles</t>
  </si>
  <si>
    <t>Brachs Classic Jelly Bird Eggs</t>
  </si>
  <si>
    <t>Chocolade Paaseieren</t>
  </si>
  <si>
    <t>Brachs Malted Eggs with milk</t>
  </si>
  <si>
    <t>Sardines in water in blik</t>
  </si>
  <si>
    <t>Grastèlchi</t>
  </si>
  <si>
    <t>Bush's bònchi kora</t>
  </si>
  <si>
    <t>Valrico bònchi kora</t>
  </si>
  <si>
    <t>S &amp; W bònchi kora</t>
  </si>
  <si>
    <t>Goya bònchi kora</t>
  </si>
  <si>
    <t>Grace bònchi kora</t>
  </si>
  <si>
    <t>Coroos bònchi kora</t>
  </si>
  <si>
    <t>140 gr</t>
  </si>
  <si>
    <t>Blue pacific chunks</t>
  </si>
  <si>
    <t>Sa Pac shredded</t>
  </si>
  <si>
    <t>6.5 oz</t>
  </si>
  <si>
    <t>Red Snapper (Piská Kòrá Hinté)</t>
  </si>
  <si>
    <t>Salmou (Fillet)</t>
  </si>
  <si>
    <t>Goedkoopste</t>
  </si>
  <si>
    <t xml:space="preserve">Sa Pac schredded </t>
  </si>
  <si>
    <t>Bala schredded</t>
  </si>
  <si>
    <t xml:space="preserve">Santa rita grated </t>
  </si>
  <si>
    <t>Tilapia</t>
  </si>
  <si>
    <t>Tomati krijojo</t>
  </si>
  <si>
    <t>Conejin</t>
  </si>
  <si>
    <t>Carrefour</t>
  </si>
  <si>
    <t>Artis</t>
  </si>
  <si>
    <t>Boulevard</t>
  </si>
  <si>
    <t>Mangusa Hyper</t>
  </si>
  <si>
    <t>New California</t>
  </si>
  <si>
    <t>Timmy</t>
  </si>
  <si>
    <t>Vreugdenhill</t>
  </si>
  <si>
    <t>3..95</t>
  </si>
  <si>
    <t>Aantal producten goedkoop</t>
  </si>
  <si>
    <t>Aantal producten duurder</t>
  </si>
  <si>
    <t xml:space="preserve">* Bij deze prijzenvergelijking is er geen rekening gehouden met kwaliteit en land van herkomst van de verschillende producten.  </t>
  </si>
  <si>
    <t>Fundashon pa Konsumidó: prijzenvergelijking supermarkten + minimarkten 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</si>
</sst>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indexed="8"/>
      <name val="Calibri"/>
      <family val="2"/>
    </font>
    <font>
      <sz val="10"/>
      <name val="Arial"/>
      <family val="2"/>
    </font>
    <font>
      <sz val="8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4">
    <xf numFmtId="0" fontId="0" fillId="0" borderId="0"/>
    <xf numFmtId="0" fontId="9" fillId="0" borderId="0"/>
    <xf numFmtId="0" fontId="9" fillId="0" borderId="0"/>
    <xf numFmtId="0" fontId="9" fillId="0" borderId="0"/>
  </cellStyleXfs>
  <cellXfs count="40">
    <xf numFmtId="0" fontId="0" fillId="0" borderId="0" xfId="0"/>
    <xf numFmtId="0" fontId="2" fillId="0" borderId="0" xfId="0" applyFont="1" applyAlignment="1">
      <alignment horizontal="center" textRotation="90"/>
    </xf>
    <xf numFmtId="0" fontId="2" fillId="0" borderId="0" xfId="0" applyFont="1" applyAlignment="1">
      <alignment horizontal="center" vertical="center" textRotation="90"/>
    </xf>
    <xf numFmtId="0" fontId="1" fillId="0" borderId="0" xfId="0" applyFont="1"/>
    <xf numFmtId="2" fontId="1" fillId="0" borderId="0" xfId="0" applyNumberFormat="1" applyFont="1"/>
    <xf numFmtId="0" fontId="2" fillId="0" borderId="0" xfId="0" applyFont="1"/>
    <xf numFmtId="0" fontId="1" fillId="0" borderId="1" xfId="0" applyFont="1" applyBorder="1"/>
    <xf numFmtId="4" fontId="1" fillId="0" borderId="1" xfId="0" applyNumberFormat="1" applyFont="1" applyBorder="1"/>
    <xf numFmtId="4" fontId="6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4" fontId="1" fillId="3" borderId="1" xfId="0" applyNumberFormat="1" applyFont="1" applyFill="1" applyBorder="1"/>
    <xf numFmtId="4" fontId="1" fillId="2" borderId="1" xfId="0" applyNumberFormat="1" applyFont="1" applyFill="1" applyBorder="1"/>
    <xf numFmtId="4" fontId="7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4" fontId="2" fillId="0" borderId="1" xfId="0" applyNumberFormat="1" applyFont="1" applyBorder="1"/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7" fillId="0" borderId="2" xfId="0" applyNumberFormat="1" applyFont="1" applyBorder="1"/>
    <xf numFmtId="4" fontId="1" fillId="5" borderId="1" xfId="0" applyNumberFormat="1" applyFont="1" applyFill="1" applyBorder="1"/>
    <xf numFmtId="4" fontId="1" fillId="6" borderId="1" xfId="0" applyNumberFormat="1" applyFont="1" applyFill="1" applyBorder="1"/>
    <xf numFmtId="0" fontId="8" fillId="0" borderId="1" xfId="0" applyFont="1" applyBorder="1"/>
    <xf numFmtId="0" fontId="8" fillId="0" borderId="0" xfId="0" applyFont="1"/>
    <xf numFmtId="3" fontId="8" fillId="0" borderId="1" xfId="0" applyNumberFormat="1" applyFont="1" applyBorder="1"/>
    <xf numFmtId="0" fontId="2" fillId="7" borderId="0" xfId="0" applyFont="1" applyFill="1" applyAlignment="1">
      <alignment horizontal="center" textRotation="90"/>
    </xf>
    <xf numFmtId="1" fontId="1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4" fillId="4" borderId="3" xfId="0" applyFont="1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1" fontId="2" fillId="0" borderId="1" xfId="0" applyNumberFormat="1" applyFont="1" applyBorder="1"/>
    <xf numFmtId="0" fontId="1" fillId="8" borderId="0" xfId="0" applyNumberFormat="1" applyFont="1" applyFill="1"/>
    <xf numFmtId="0" fontId="1" fillId="9" borderId="0" xfId="0" applyNumberFormat="1" applyFont="1" applyFill="1"/>
    <xf numFmtId="0" fontId="4" fillId="8" borderId="0" xfId="0" applyNumberFormat="1" applyFont="1" applyFill="1"/>
    <xf numFmtId="0" fontId="4" fillId="9" borderId="0" xfId="0" applyNumberFormat="1" applyFont="1" applyFill="1"/>
    <xf numFmtId="0" fontId="10" fillId="8" borderId="0" xfId="0" applyNumberFormat="1" applyFont="1" applyFill="1"/>
    <xf numFmtId="0" fontId="10" fillId="9" borderId="0" xfId="0" applyNumberFormat="1" applyFont="1" applyFill="1"/>
  </cellXfs>
  <cellStyles count="4">
    <cellStyle name="Normal" xfId="0" builtinId="0"/>
    <cellStyle name="Normal 2" xfId="3" xr:uid="{BB69EB12-56AD-4E92-968C-85C28B7F6DBD}"/>
    <cellStyle name="Normal 3" xfId="2" xr:uid="{EE49B782-FCC8-4577-92F0-9781A60B93AC}"/>
    <cellStyle name="Normal 4" xfId="1" xr:uid="{9A9F1CE7-410F-40F4-A147-09D43CE7A1B8}"/>
  </cellStyles>
  <dxfs count="27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center" vertical="bottom" textRotation="0" wrapText="0" relative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1" formatCode="0"/>
      <alignment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wrapText="0" indent="0" justifyLastLine="0" shrinkToFit="0" readingOrder="0"/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center" vertical="center" textRotation="9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3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7476732161323683"/>
          <c:y val="1.5306122448979591E-2"/>
          <c:w val="0.59255429162357809"/>
          <c:h val="0.88435374149659862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78D-43AE-A602-4A5AE7467555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78D-43AE-A602-4A5AE7467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2225408"/>
        <c:axId val="82231680"/>
        <c:axId val="0"/>
      </c:bar3DChart>
      <c:catAx>
        <c:axId val="822254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Supermarket</a:t>
                </a:r>
              </a:p>
            </c:rich>
          </c:tx>
          <c:layout>
            <c:manualLayout>
              <c:xMode val="edge"/>
              <c:yMode val="edge"/>
              <c:x val="1.9648428262373768E-2"/>
              <c:y val="0.386054361848836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223168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22316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prijs</a:t>
                </a:r>
              </a:p>
            </c:rich>
          </c:tx>
          <c:layout>
            <c:manualLayout>
              <c:xMode val="edge"/>
              <c:yMode val="edge"/>
              <c:x val="0.4529472525611718"/>
              <c:y val="0.87925174607411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22254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144774450468448"/>
          <c:y val="0.46428577783709241"/>
          <c:w val="0.19441572584294597"/>
          <c:h val="7.312923172738999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66"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629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V April 2011" connectionId="1" xr16:uid="{00000000-0016-0000-0200-000000000000}" autoFormatId="16" applyNumberFormats="0" applyBorderFormats="0" applyFontFormats="0" applyPatternFormats="0" applyAlignmentFormats="0" applyWidthHeightFormats="0">
  <queryTableRefresh nextId="42" unboundColumnsRight="3">
    <queryTableFields count="22">
      <queryTableField id="1" name="F1" tableColumnId="1"/>
      <queryTableField id="2" name="Prijsvergelijking april 2011" tableColumnId="2"/>
      <queryTableField id="28" dataBound="0" tableColumnId="28"/>
      <queryTableField id="3" name="F3" tableColumnId="3"/>
      <queryTableField id="5" name="F5" tableColumnId="5"/>
      <queryTableField id="6" name="F6" tableColumnId="6"/>
      <queryTableField id="7" name="F7" tableColumnId="7"/>
      <queryTableField id="8" name="F8" tableColumnId="8"/>
      <queryTableField id="9" name="F9" tableColumnId="9"/>
      <queryTableField id="10" name="F10" tableColumnId="10"/>
      <queryTableField id="11" name="F11" tableColumnId="11"/>
      <queryTableField id="13" name="F13" tableColumnId="13"/>
      <queryTableField id="41" dataBound="0" tableColumnId="12"/>
      <queryTableField id="15" name="F15" tableColumnId="15"/>
      <queryTableField id="16" name="F16" tableColumnId="16"/>
      <queryTableField id="27" dataBound="0" tableColumnId="27"/>
      <queryTableField id="19" name="F19" tableColumnId="19"/>
      <queryTableField id="20" name="F20" tableColumnId="20"/>
      <queryTableField id="23" name="F23" tableColumnId="23"/>
      <queryTableField id="24" dataBound="0" tableColumnId="24"/>
      <queryTableField id="29" dataBound="0" tableColumnId="29"/>
      <queryTableField id="25" dataBound="0" tableColumnId="25"/>
    </queryTableFields>
    <queryTableDeletedFields count="7">
      <deletedField name="F4"/>
      <deletedField name="F21"/>
      <deletedField name="F12"/>
      <deletedField name="F14"/>
      <deletedField name="F22"/>
      <deletedField name="F17"/>
      <deletedField name="F18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V_April_2011" displayName="Table_PV_April_2011" ref="A2:V112" tableType="queryTable" totalsRowCount="1" headerRowDxfId="278" dataDxfId="276" totalsRowDxfId="274" headerRowBorderDxfId="277" tableBorderDxfId="275">
  <autoFilter ref="A2:V111" xr:uid="{00000000-0009-0000-0100-000001000000}"/>
  <tableColumns count="22">
    <tableColumn id="1" xr3:uid="{00000000-0010-0000-0000-000001000000}" uniqueName="1" name="Nr. " queryTableFieldId="1" dataDxfId="43" totalsRowDxfId="21"/>
    <tableColumn id="2" xr3:uid="{00000000-0010-0000-0000-000002000000}" uniqueName="2" name="Merk/Artikel" totalsRowLabel="Aantal producten" queryTableFieldId="2" dataDxfId="42" totalsRowDxfId="20"/>
    <tableColumn id="28" xr3:uid="{00000000-0010-0000-0000-00001C000000}" uniqueName="28" name="Categorie" queryTableFieldId="28" dataDxfId="41" totalsRowDxfId="19"/>
    <tableColumn id="3" xr3:uid="{00000000-0010-0000-0000-000003000000}" uniqueName="3" name="Inhoud" queryTableFieldId="3" dataDxfId="40" totalsRowDxfId="18"/>
    <tableColumn id="5" xr3:uid="{00000000-0010-0000-0000-000005000000}" uniqueName="5" name="Arco Iris" totalsRowFunction="custom" queryTableFieldId="5" dataDxfId="39" totalsRowDxfId="17">
      <totalsRowFormula>COUNTA(E3:E109)</totalsRowFormula>
    </tableColumn>
    <tableColumn id="6" xr3:uid="{00000000-0010-0000-0000-000006000000}" uniqueName="6" name="Artis" totalsRowFunction="custom" queryTableFieldId="6" dataDxfId="38" totalsRowDxfId="16">
      <totalsRowFormula>COUNTA(F3:F109)</totalsRowFormula>
    </tableColumn>
    <tableColumn id="7" xr3:uid="{00000000-0010-0000-0000-000007000000}" uniqueName="7" name="Best Buy" totalsRowFunction="custom" queryTableFieldId="7" dataDxfId="37" totalsRowDxfId="15">
      <totalsRowFormula>COUNTA(G3:G109)</totalsRowFormula>
    </tableColumn>
    <tableColumn id="8" xr3:uid="{00000000-0010-0000-0000-000008000000}" uniqueName="8" name="Bon Bini" totalsRowFunction="custom" queryTableFieldId="8" dataDxfId="36" totalsRowDxfId="14">
      <totalsRowFormula>COUNTA(H3:H109)</totalsRowFormula>
    </tableColumn>
    <tableColumn id="9" xr3:uid="{00000000-0010-0000-0000-000009000000}" uniqueName="9" name="Boulevard" totalsRowFunction="custom" queryTableFieldId="9" dataDxfId="35" totalsRowDxfId="13">
      <totalsRowFormula>COUNTA(I3:I109)</totalsRowFormula>
    </tableColumn>
    <tableColumn id="10" xr3:uid="{00000000-0010-0000-0000-00000A000000}" uniqueName="10" name="Carrefour" totalsRowFunction="custom" queryTableFieldId="10" dataDxfId="34" totalsRowDxfId="12">
      <totalsRowFormula>COUNTA(J3:J109)</totalsRowFormula>
    </tableColumn>
    <tableColumn id="11" xr3:uid="{00000000-0010-0000-0000-00000B000000}" uniqueName="11" name="Centrum Mahaai" totalsRowFunction="custom" queryTableFieldId="11" dataDxfId="33" totalsRowDxfId="11">
      <totalsRowFormula>COUNTA(K3:K109)</totalsRowFormula>
    </tableColumn>
    <tableColumn id="13" xr3:uid="{00000000-0010-0000-0000-00000D000000}" uniqueName="13" name="Centrum Piscadera" totalsRowFunction="custom" queryTableFieldId="13" dataDxfId="32" totalsRowDxfId="10">
      <totalsRowFormula>COUNTA(L3:L109)</totalsRowFormula>
    </tableColumn>
    <tableColumn id="12" xr3:uid="{00000000-0010-0000-0000-00000C000000}" uniqueName="12" name="Esperamos" totalsRowFunction="custom" queryTableFieldId="41" dataDxfId="31" totalsRowDxfId="9">
      <totalsRowFormula>COUNTA(M3:M109)</totalsRowFormula>
    </tableColumn>
    <tableColumn id="15" xr3:uid="{00000000-0010-0000-0000-00000F000000}" uniqueName="15" name="Luna Park" totalsRowFunction="custom" queryTableFieldId="15" dataDxfId="30" totalsRowDxfId="8">
      <totalsRowFormula>COUNTA(N3:N109)</totalsRowFormula>
    </tableColumn>
    <tableColumn id="16" xr3:uid="{00000000-0010-0000-0000-000010000000}" uniqueName="16" name="Mangusa Rio" totalsRowFunction="custom" queryTableFieldId="16" dataDxfId="29" totalsRowDxfId="7">
      <totalsRowFormula>COUNTA(O3:O109)</totalsRowFormula>
    </tableColumn>
    <tableColumn id="27" xr3:uid="{00000000-0010-0000-0000-00001B000000}" uniqueName="27" name="Mangusa Hyper" totalsRowFunction="custom" queryTableFieldId="27" dataDxfId="28" totalsRowDxfId="6">
      <totalsRowFormula>COUNTA(P3:P109)</totalsRowFormula>
    </tableColumn>
    <tableColumn id="19" xr3:uid="{00000000-0010-0000-0000-000013000000}" uniqueName="19" name="New California" totalsRowFunction="custom" queryTableFieldId="19" dataDxfId="27" totalsRowDxfId="5">
      <totalsRowFormula>COUNTA(Q3:Q109)</totalsRowFormula>
    </tableColumn>
    <tableColumn id="20" xr3:uid="{00000000-0010-0000-0000-000014000000}" uniqueName="20" name="Timmy" totalsRowFunction="custom" queryTableFieldId="20" dataDxfId="26" totalsRowDxfId="4">
      <totalsRowFormula>COUNTA(R3:R109)</totalsRowFormula>
    </tableColumn>
    <tableColumn id="23" xr3:uid="{00000000-0010-0000-0000-000017000000}" uniqueName="23" name="Vreugdenhill" totalsRowFunction="custom" queryTableFieldId="23" dataDxfId="25" totalsRowDxfId="3">
      <totalsRowFormula>COUNTA(S3:S109)</totalsRowFormula>
    </tableColumn>
    <tableColumn id="24" xr3:uid="{00000000-0010-0000-0000-000018000000}" uniqueName="24" name="Goedkoopste" totalsRowFunction="custom" queryTableFieldId="24" dataDxfId="24" totalsRowDxfId="2">
      <totalsRowFormula>COUNTA(T3:T109)</totalsRowFormula>
    </tableColumn>
    <tableColumn id="29" xr3:uid="{00000000-0010-0000-0000-00001D000000}" uniqueName="29" name="Duurste" totalsRowFunction="custom" queryTableFieldId="29" dataDxfId="23" totalsRowDxfId="1">
      <totalsRowFormula>COUNTA(U3:U109)</totalsRowFormula>
    </tableColumn>
    <tableColumn id="25" xr3:uid="{00000000-0010-0000-0000-000019000000}" uniqueName="25" name="Verschil" totalsRowFunction="custom" queryTableFieldId="25" dataDxfId="22" totalsRowDxfId="0">
      <totalsRowFormula>COUNTA(V3:V109)</totalsRow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15"/>
  <sheetViews>
    <sheetView tabSelected="1" zoomScale="130" zoomScaleNormal="130" workbookViewId="0">
      <selection sqref="A1:U1"/>
    </sheetView>
  </sheetViews>
  <sheetFormatPr defaultColWidth="7.42578125" defaultRowHeight="11.25" x14ac:dyDescent="0.2"/>
  <cols>
    <col min="1" max="1" width="4.140625" style="3" customWidth="1"/>
    <col min="2" max="2" width="28.28515625" style="3" customWidth="1"/>
    <col min="3" max="3" width="21.7109375" style="4" customWidth="1"/>
    <col min="4" max="4" width="7.5703125" style="3" customWidth="1"/>
    <col min="5" max="6" width="5.7109375" style="4" customWidth="1"/>
    <col min="7" max="7" width="7" style="4" customWidth="1"/>
    <col min="8" max="9" width="5.7109375" style="4" customWidth="1"/>
    <col min="10" max="11" width="7" style="4" customWidth="1"/>
    <col min="12" max="12" width="6.7109375" style="4" customWidth="1"/>
    <col min="13" max="13" width="7" style="4" customWidth="1"/>
    <col min="14" max="14" width="6.85546875" style="4" customWidth="1"/>
    <col min="15" max="15" width="7" style="4" customWidth="1"/>
    <col min="16" max="16" width="6.7109375" style="4" customWidth="1"/>
    <col min="17" max="18" width="7" style="4" customWidth="1"/>
    <col min="19" max="19" width="5.7109375" style="4" customWidth="1"/>
    <col min="20" max="20" width="6.42578125" style="3" customWidth="1"/>
    <col min="21" max="22" width="7.28515625" style="3" customWidth="1"/>
    <col min="23" max="16384" width="7.42578125" style="3"/>
  </cols>
  <sheetData>
    <row r="1" spans="1:22" s="1" customFormat="1" ht="12.75" x14ac:dyDescent="0.2">
      <c r="A1" s="31" t="s">
        <v>184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28"/>
    </row>
    <row r="2" spans="1:22" s="2" customFormat="1" ht="70.5" x14ac:dyDescent="0.2">
      <c r="A2" s="9" t="s">
        <v>9</v>
      </c>
      <c r="B2" s="10" t="s">
        <v>1</v>
      </c>
      <c r="C2" s="11" t="s">
        <v>2</v>
      </c>
      <c r="D2" s="10" t="s">
        <v>0</v>
      </c>
      <c r="E2" s="11" t="s">
        <v>3</v>
      </c>
      <c r="F2" s="11" t="s">
        <v>174</v>
      </c>
      <c r="G2" s="11" t="s">
        <v>4</v>
      </c>
      <c r="H2" s="11" t="s">
        <v>5</v>
      </c>
      <c r="I2" s="11" t="s">
        <v>175</v>
      </c>
      <c r="J2" s="11" t="s">
        <v>173</v>
      </c>
      <c r="K2" s="11" t="s">
        <v>6</v>
      </c>
      <c r="L2" s="11" t="s">
        <v>26</v>
      </c>
      <c r="M2" s="11" t="s">
        <v>7</v>
      </c>
      <c r="N2" s="11" t="s">
        <v>17</v>
      </c>
      <c r="O2" s="11" t="s">
        <v>14</v>
      </c>
      <c r="P2" s="11" t="s">
        <v>176</v>
      </c>
      <c r="Q2" s="11" t="s">
        <v>177</v>
      </c>
      <c r="R2" s="11" t="s">
        <v>178</v>
      </c>
      <c r="S2" s="11" t="s">
        <v>179</v>
      </c>
      <c r="T2" s="12" t="s">
        <v>166</v>
      </c>
      <c r="U2" s="12" t="s">
        <v>13</v>
      </c>
      <c r="V2" s="12" t="s">
        <v>15</v>
      </c>
    </row>
    <row r="3" spans="1:22" x14ac:dyDescent="0.2">
      <c r="A3" s="6">
        <v>1</v>
      </c>
      <c r="B3" s="25" t="s">
        <v>27</v>
      </c>
      <c r="C3" s="25" t="s">
        <v>28</v>
      </c>
      <c r="D3" s="25" t="s">
        <v>21</v>
      </c>
      <c r="E3" s="7"/>
      <c r="F3" s="7"/>
      <c r="G3" s="7"/>
      <c r="H3" s="7">
        <v>1.47</v>
      </c>
      <c r="I3" s="7">
        <v>2.29</v>
      </c>
      <c r="J3" s="7"/>
      <c r="K3" s="7">
        <v>1.49</v>
      </c>
      <c r="L3" s="7"/>
      <c r="M3" s="7"/>
      <c r="N3" s="7">
        <v>1.6</v>
      </c>
      <c r="O3" s="7"/>
      <c r="P3" s="7"/>
      <c r="Q3" s="7">
        <v>1.65</v>
      </c>
      <c r="R3" s="7">
        <v>1.55</v>
      </c>
      <c r="S3" s="7"/>
      <c r="T3" s="13">
        <f>MIN(E3:S3)</f>
        <v>1.47</v>
      </c>
      <c r="U3" s="14">
        <f>MAX(E3:S3)</f>
        <v>2.29</v>
      </c>
      <c r="V3" s="7">
        <f t="shared" ref="V3:V19" si="0">U3-T3</f>
        <v>0.82000000000000006</v>
      </c>
    </row>
    <row r="4" spans="1:22" x14ac:dyDescent="0.2">
      <c r="A4" s="6">
        <v>2</v>
      </c>
      <c r="B4" s="25" t="s">
        <v>29</v>
      </c>
      <c r="C4" s="25" t="s">
        <v>28</v>
      </c>
      <c r="D4" s="25" t="s">
        <v>21</v>
      </c>
      <c r="E4" s="7">
        <v>5.0999999999999996</v>
      </c>
      <c r="F4" s="7"/>
      <c r="G4" s="7"/>
      <c r="H4" s="7">
        <v>1.2</v>
      </c>
      <c r="I4" s="7"/>
      <c r="J4" s="7">
        <v>2.2999999999999998</v>
      </c>
      <c r="K4" s="7">
        <v>2.09</v>
      </c>
      <c r="L4" s="7">
        <v>4.2300000000000004</v>
      </c>
      <c r="M4" s="7">
        <v>4.3499999999999996</v>
      </c>
      <c r="N4" s="7">
        <v>2.25</v>
      </c>
      <c r="O4" s="7">
        <v>2.0499999999999998</v>
      </c>
      <c r="P4" s="7">
        <v>2.0499999999999998</v>
      </c>
      <c r="Q4" s="7"/>
      <c r="R4" s="7"/>
      <c r="S4" s="7">
        <v>2.2999999999999998</v>
      </c>
      <c r="T4" s="13">
        <f>MIN(E4:S4)</f>
        <v>1.2</v>
      </c>
      <c r="U4" s="14">
        <f>MAX(E4:S4)</f>
        <v>5.0999999999999996</v>
      </c>
      <c r="V4" s="7">
        <f t="shared" si="0"/>
        <v>3.8999999999999995</v>
      </c>
    </row>
    <row r="5" spans="1:22" x14ac:dyDescent="0.2">
      <c r="A5" s="6">
        <v>3</v>
      </c>
      <c r="B5" s="25" t="s">
        <v>30</v>
      </c>
      <c r="C5" s="25" t="s">
        <v>28</v>
      </c>
      <c r="D5" s="25" t="s">
        <v>21</v>
      </c>
      <c r="E5" s="7"/>
      <c r="F5" s="7">
        <v>4.3499999999999996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13">
        <f>MIN(E5:S5)</f>
        <v>4.3499999999999996</v>
      </c>
      <c r="U5" s="14">
        <f>MAX(E5:S5)</f>
        <v>4.3499999999999996</v>
      </c>
      <c r="V5" s="7">
        <f t="shared" si="0"/>
        <v>0</v>
      </c>
    </row>
    <row r="6" spans="1:22" x14ac:dyDescent="0.2">
      <c r="A6" s="6">
        <v>4</v>
      </c>
      <c r="B6" s="25" t="s">
        <v>31</v>
      </c>
      <c r="C6" s="25" t="s">
        <v>28</v>
      </c>
      <c r="D6" s="25" t="s">
        <v>32</v>
      </c>
      <c r="E6" s="7"/>
      <c r="F6" s="7"/>
      <c r="G6" s="7"/>
      <c r="H6" s="7">
        <v>1.47</v>
      </c>
      <c r="I6" s="7"/>
      <c r="J6" s="7"/>
      <c r="K6" s="7"/>
      <c r="L6" s="7"/>
      <c r="M6" s="7"/>
      <c r="N6" s="7"/>
      <c r="O6" s="7">
        <v>1.75</v>
      </c>
      <c r="P6" s="7"/>
      <c r="Q6" s="7"/>
      <c r="R6" s="7"/>
      <c r="S6" s="7"/>
      <c r="T6" s="13">
        <f>MIN(E6:S6)</f>
        <v>1.47</v>
      </c>
      <c r="U6" s="14">
        <f>MAX(E6:S6)</f>
        <v>1.75</v>
      </c>
      <c r="V6" s="7">
        <f t="shared" si="0"/>
        <v>0.28000000000000003</v>
      </c>
    </row>
    <row r="7" spans="1:22" x14ac:dyDescent="0.2">
      <c r="A7" s="6">
        <v>5</v>
      </c>
      <c r="B7" s="25" t="s">
        <v>167</v>
      </c>
      <c r="C7" s="25" t="s">
        <v>28</v>
      </c>
      <c r="D7" s="30" t="s">
        <v>163</v>
      </c>
      <c r="E7" s="7">
        <v>1.95</v>
      </c>
      <c r="F7" s="7"/>
      <c r="G7" s="7">
        <v>1.95</v>
      </c>
      <c r="H7" s="7">
        <v>2.97</v>
      </c>
      <c r="I7" s="7">
        <v>2.25</v>
      </c>
      <c r="J7" s="7"/>
      <c r="K7" s="7">
        <v>1.77</v>
      </c>
      <c r="L7" s="7">
        <v>1.77</v>
      </c>
      <c r="M7" s="7"/>
      <c r="N7" s="7">
        <v>1.8</v>
      </c>
      <c r="O7" s="7">
        <v>1.75</v>
      </c>
      <c r="P7" s="7"/>
      <c r="Q7" s="7">
        <v>1.95</v>
      </c>
      <c r="R7" s="7">
        <v>1.9</v>
      </c>
      <c r="S7" s="7"/>
      <c r="T7" s="13">
        <f>MIN(E7:S7)</f>
        <v>1.75</v>
      </c>
      <c r="U7" s="14">
        <f>MAX(E7:S7)</f>
        <v>2.97</v>
      </c>
      <c r="V7" s="7">
        <f t="shared" si="0"/>
        <v>1.2200000000000002</v>
      </c>
    </row>
    <row r="8" spans="1:22" x14ac:dyDescent="0.2">
      <c r="A8" s="6">
        <v>6</v>
      </c>
      <c r="B8" s="25" t="s">
        <v>33</v>
      </c>
      <c r="C8" s="25" t="s">
        <v>28</v>
      </c>
      <c r="D8" s="25" t="s">
        <v>21</v>
      </c>
      <c r="E8" s="7">
        <v>4.4000000000000004</v>
      </c>
      <c r="F8" s="7">
        <v>4.3499999999999996</v>
      </c>
      <c r="G8" s="7"/>
      <c r="H8" s="7">
        <v>4.2</v>
      </c>
      <c r="I8" s="7"/>
      <c r="J8" s="7"/>
      <c r="K8" s="7"/>
      <c r="L8" s="7">
        <v>4.88</v>
      </c>
      <c r="M8" s="7">
        <v>3.34</v>
      </c>
      <c r="N8" s="7"/>
      <c r="O8" s="7">
        <v>3.15</v>
      </c>
      <c r="P8" s="7"/>
      <c r="Q8" s="7">
        <v>4.6500000000000004</v>
      </c>
      <c r="R8" s="7">
        <v>4.3499999999999996</v>
      </c>
      <c r="S8" s="7"/>
      <c r="T8" s="13">
        <f>MIN(E8:S8)</f>
        <v>3.15</v>
      </c>
      <c r="U8" s="14">
        <f>MAX(E8:S8)</f>
        <v>4.88</v>
      </c>
      <c r="V8" s="7">
        <f t="shared" si="0"/>
        <v>1.73</v>
      </c>
    </row>
    <row r="9" spans="1:22" x14ac:dyDescent="0.2">
      <c r="A9" s="6">
        <v>7</v>
      </c>
      <c r="B9" s="3" t="s">
        <v>168</v>
      </c>
      <c r="C9" s="25" t="s">
        <v>28</v>
      </c>
      <c r="D9" s="26" t="s">
        <v>23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7.75</v>
      </c>
      <c r="R9" s="7"/>
      <c r="S9" s="7"/>
      <c r="T9" s="13">
        <f>MIN(E9:S9)</f>
        <v>7.75</v>
      </c>
      <c r="U9" s="14">
        <f>MAX(E9:S9)</f>
        <v>7.75</v>
      </c>
      <c r="V9" s="7">
        <f t="shared" si="0"/>
        <v>0</v>
      </c>
    </row>
    <row r="10" spans="1:22" x14ac:dyDescent="0.2">
      <c r="A10" s="6">
        <v>8</v>
      </c>
      <c r="B10" s="25" t="s">
        <v>34</v>
      </c>
      <c r="C10" s="25" t="s">
        <v>35</v>
      </c>
      <c r="D10" s="25" t="s">
        <v>36</v>
      </c>
      <c r="E10" s="7">
        <v>5.15</v>
      </c>
      <c r="F10" s="7"/>
      <c r="G10" s="7"/>
      <c r="H10" s="7">
        <v>4.54</v>
      </c>
      <c r="I10" s="7">
        <v>4.99</v>
      </c>
      <c r="J10" s="7">
        <v>4.8</v>
      </c>
      <c r="K10" s="7">
        <v>5.37</v>
      </c>
      <c r="L10" s="7">
        <v>4.7699999999999996</v>
      </c>
      <c r="M10" s="7">
        <v>5.4</v>
      </c>
      <c r="N10" s="7">
        <v>5.5</v>
      </c>
      <c r="O10" s="7">
        <v>5.05</v>
      </c>
      <c r="P10" s="7">
        <v>5.05</v>
      </c>
      <c r="Q10" s="7">
        <v>6.65</v>
      </c>
      <c r="R10" s="7">
        <v>4.95</v>
      </c>
      <c r="S10" s="7">
        <v>5.6</v>
      </c>
      <c r="T10" s="13">
        <f>MIN(E10:S10)</f>
        <v>4.54</v>
      </c>
      <c r="U10" s="14">
        <f>MAX(E10:S10)</f>
        <v>6.65</v>
      </c>
      <c r="V10" s="7">
        <f t="shared" si="0"/>
        <v>2.1100000000000003</v>
      </c>
    </row>
    <row r="11" spans="1:22" x14ac:dyDescent="0.2">
      <c r="A11" s="6">
        <v>9</v>
      </c>
      <c r="B11" s="25" t="s">
        <v>162</v>
      </c>
      <c r="C11" s="25" t="s">
        <v>35</v>
      </c>
      <c r="D11" s="25" t="s">
        <v>163</v>
      </c>
      <c r="E11" s="7"/>
      <c r="F11" s="7"/>
      <c r="G11" s="7"/>
      <c r="H11" s="7">
        <v>3.25</v>
      </c>
      <c r="I11" s="7">
        <v>2.35</v>
      </c>
      <c r="J11" s="7"/>
      <c r="K11" s="7">
        <v>1.95</v>
      </c>
      <c r="L11" s="7">
        <v>1.95</v>
      </c>
      <c r="M11" s="7">
        <v>2.0099999999999998</v>
      </c>
      <c r="N11" s="7"/>
      <c r="O11" s="7">
        <v>1.95</v>
      </c>
      <c r="P11" s="7"/>
      <c r="Q11" s="7">
        <v>2.0499999999999998</v>
      </c>
      <c r="R11" s="7"/>
      <c r="S11" s="7"/>
      <c r="T11" s="13">
        <f>MIN(E11:S11)</f>
        <v>1.95</v>
      </c>
      <c r="U11" s="14">
        <f>MAX(E11:S11)</f>
        <v>3.25</v>
      </c>
      <c r="V11" s="7">
        <f t="shared" si="0"/>
        <v>1.3</v>
      </c>
    </row>
    <row r="12" spans="1:22" x14ac:dyDescent="0.2">
      <c r="A12" s="6">
        <v>10</v>
      </c>
      <c r="B12" s="25" t="s">
        <v>37</v>
      </c>
      <c r="C12" s="25" t="s">
        <v>35</v>
      </c>
      <c r="D12" s="25" t="s">
        <v>21</v>
      </c>
      <c r="E12" s="7"/>
      <c r="F12" s="7">
        <v>4.3499999999999996</v>
      </c>
      <c r="G12" s="7"/>
      <c r="H12" s="7">
        <v>4.28</v>
      </c>
      <c r="I12" s="7"/>
      <c r="J12" s="7">
        <v>5.17</v>
      </c>
      <c r="K12" s="7">
        <v>4.4800000000000004</v>
      </c>
      <c r="L12" s="7">
        <v>4.0199999999999996</v>
      </c>
      <c r="M12" s="7">
        <v>3.34</v>
      </c>
      <c r="N12" s="7"/>
      <c r="O12" s="7">
        <v>3.15</v>
      </c>
      <c r="P12" s="7"/>
      <c r="Q12" s="7"/>
      <c r="R12" s="7"/>
      <c r="S12" s="7"/>
      <c r="T12" s="13">
        <f>MIN(E12:S12)</f>
        <v>3.15</v>
      </c>
      <c r="U12" s="14">
        <f>MAX(E12:S12)</f>
        <v>5.17</v>
      </c>
      <c r="V12" s="7">
        <f t="shared" si="0"/>
        <v>2.02</v>
      </c>
    </row>
    <row r="13" spans="1:22" x14ac:dyDescent="0.2">
      <c r="A13" s="6">
        <v>11</v>
      </c>
      <c r="B13" s="25" t="s">
        <v>29</v>
      </c>
      <c r="C13" s="25" t="s">
        <v>35</v>
      </c>
      <c r="D13" s="25" t="s">
        <v>21</v>
      </c>
      <c r="E13" s="7">
        <v>4.5</v>
      </c>
      <c r="F13" s="7"/>
      <c r="G13" s="7"/>
      <c r="H13" s="7">
        <v>4.2699999999999996</v>
      </c>
      <c r="I13" s="7"/>
      <c r="J13" s="7"/>
      <c r="K13" s="7"/>
      <c r="L13" s="7"/>
      <c r="M13" s="7">
        <v>4.68</v>
      </c>
      <c r="N13" s="7">
        <v>5.0999999999999996</v>
      </c>
      <c r="O13" s="7"/>
      <c r="P13" s="7">
        <v>4.1500000000000004</v>
      </c>
      <c r="Q13" s="7"/>
      <c r="R13" s="7"/>
      <c r="S13" s="7">
        <v>4.6399999999999997</v>
      </c>
      <c r="T13" s="13">
        <f>MIN(E13:S13)</f>
        <v>4.1500000000000004</v>
      </c>
      <c r="U13" s="14">
        <f>MAX(E13:S13)</f>
        <v>5.0999999999999996</v>
      </c>
      <c r="V13" s="7">
        <f t="shared" si="0"/>
        <v>0.94999999999999929</v>
      </c>
    </row>
    <row r="14" spans="1:22" x14ac:dyDescent="0.2">
      <c r="A14" s="6">
        <v>12</v>
      </c>
      <c r="B14" s="25" t="s">
        <v>38</v>
      </c>
      <c r="C14" s="25" t="s">
        <v>35</v>
      </c>
      <c r="D14" s="26" t="s">
        <v>20</v>
      </c>
      <c r="E14" s="7"/>
      <c r="F14" s="7"/>
      <c r="G14" s="7">
        <v>2.89</v>
      </c>
      <c r="H14" s="7"/>
      <c r="I14" s="7"/>
      <c r="J14" s="7"/>
      <c r="K14" s="7">
        <v>2.75</v>
      </c>
      <c r="L14" s="7"/>
      <c r="M14" s="7"/>
      <c r="N14" s="7"/>
      <c r="O14" s="7"/>
      <c r="P14" s="7"/>
      <c r="Q14" s="7"/>
      <c r="R14" s="7"/>
      <c r="S14" s="7"/>
      <c r="T14" s="13">
        <f>MIN(E14:S14)</f>
        <v>2.75</v>
      </c>
      <c r="U14" s="14">
        <f>MAX(E14:S14)</f>
        <v>2.89</v>
      </c>
      <c r="V14" s="7">
        <f t="shared" si="0"/>
        <v>0.14000000000000012</v>
      </c>
    </row>
    <row r="15" spans="1:22" x14ac:dyDescent="0.2">
      <c r="A15" s="6">
        <v>13</v>
      </c>
      <c r="B15" s="3" t="s">
        <v>169</v>
      </c>
      <c r="C15" s="25" t="s">
        <v>35</v>
      </c>
      <c r="D15" s="3" t="s">
        <v>23</v>
      </c>
      <c r="E15" s="7">
        <v>3.1</v>
      </c>
      <c r="F15" s="7">
        <v>3.1</v>
      </c>
      <c r="G15" s="7">
        <v>3.15</v>
      </c>
      <c r="H15" s="7">
        <v>2.97</v>
      </c>
      <c r="I15" s="7">
        <v>3.09</v>
      </c>
      <c r="J15" s="7"/>
      <c r="K15" s="7">
        <v>2.98</v>
      </c>
      <c r="L15" s="7">
        <v>2.98</v>
      </c>
      <c r="M15" s="7">
        <v>3.07</v>
      </c>
      <c r="N15" s="7">
        <v>3.05</v>
      </c>
      <c r="O15" s="7"/>
      <c r="P15" s="7">
        <v>3.05</v>
      </c>
      <c r="Q15" s="7">
        <v>3.25</v>
      </c>
      <c r="R15" s="7">
        <v>3</v>
      </c>
      <c r="S15" s="7">
        <v>3.04</v>
      </c>
      <c r="T15" s="13">
        <f>MIN(E15:S15)</f>
        <v>2.97</v>
      </c>
      <c r="U15" s="14">
        <f>MAX(E15:S15)</f>
        <v>3.25</v>
      </c>
      <c r="V15" s="7">
        <f t="shared" si="0"/>
        <v>0.2799999999999998</v>
      </c>
    </row>
    <row r="16" spans="1:22" x14ac:dyDescent="0.2">
      <c r="A16" s="6">
        <v>14</v>
      </c>
      <c r="B16" s="3" t="s">
        <v>161</v>
      </c>
      <c r="C16" s="25" t="s">
        <v>35</v>
      </c>
      <c r="D16" s="3" t="s">
        <v>160</v>
      </c>
      <c r="E16" s="7">
        <v>4.1500000000000004</v>
      </c>
      <c r="F16" s="7">
        <v>4.3499999999999996</v>
      </c>
      <c r="G16" s="7"/>
      <c r="H16" s="7"/>
      <c r="I16" s="7">
        <v>4.1900000000000004</v>
      </c>
      <c r="J16" s="7"/>
      <c r="K16" s="7">
        <v>4.09</v>
      </c>
      <c r="L16" s="7">
        <v>4.09</v>
      </c>
      <c r="M16" s="7">
        <v>4.1100000000000003</v>
      </c>
      <c r="N16" s="7">
        <v>4.0999999999999996</v>
      </c>
      <c r="O16" s="7">
        <v>3.95</v>
      </c>
      <c r="P16" s="7">
        <v>3.95</v>
      </c>
      <c r="Q16" s="7">
        <v>4.45</v>
      </c>
      <c r="R16" s="7">
        <v>4.3</v>
      </c>
      <c r="S16" s="7">
        <v>4.24</v>
      </c>
      <c r="T16" s="13">
        <f>MIN(E16:S16)</f>
        <v>3.95</v>
      </c>
      <c r="U16" s="14">
        <f>MAX(E16:S16)</f>
        <v>4.45</v>
      </c>
      <c r="V16" s="7">
        <f t="shared" si="0"/>
        <v>0.5</v>
      </c>
    </row>
    <row r="17" spans="1:22" x14ac:dyDescent="0.2">
      <c r="A17" s="6">
        <v>15</v>
      </c>
      <c r="B17" s="25" t="s">
        <v>40</v>
      </c>
      <c r="C17" s="26" t="s">
        <v>41</v>
      </c>
      <c r="D17" s="26" t="s">
        <v>42</v>
      </c>
      <c r="E17" s="7"/>
      <c r="F17" s="7"/>
      <c r="G17" s="7"/>
      <c r="H17" s="7">
        <v>7.58</v>
      </c>
      <c r="I17" s="7">
        <v>7.85</v>
      </c>
      <c r="J17" s="7"/>
      <c r="K17" s="7"/>
      <c r="L17" s="7"/>
      <c r="M17" s="7">
        <v>7.86</v>
      </c>
      <c r="N17" s="7">
        <v>7.8</v>
      </c>
      <c r="O17" s="7">
        <v>7.6</v>
      </c>
      <c r="P17" s="7"/>
      <c r="Q17" s="7"/>
      <c r="R17" s="7">
        <v>7.9</v>
      </c>
      <c r="S17" s="7"/>
      <c r="T17" s="13">
        <f>MIN(E17:S17)</f>
        <v>7.58</v>
      </c>
      <c r="U17" s="14">
        <f>MAX(E17:S17)</f>
        <v>7.9</v>
      </c>
      <c r="V17" s="7">
        <f t="shared" si="0"/>
        <v>0.32000000000000028</v>
      </c>
    </row>
    <row r="18" spans="1:22" x14ac:dyDescent="0.2">
      <c r="A18" s="6">
        <v>16</v>
      </c>
      <c r="B18" s="25" t="s">
        <v>57</v>
      </c>
      <c r="C18" s="26" t="s">
        <v>41</v>
      </c>
      <c r="D18" s="25" t="s">
        <v>42</v>
      </c>
      <c r="E18" s="7"/>
      <c r="F18" s="7"/>
      <c r="G18" s="7"/>
      <c r="H18" s="7"/>
      <c r="I18" s="7"/>
      <c r="J18" s="7"/>
      <c r="K18" s="7">
        <v>7.1</v>
      </c>
      <c r="L18" s="7"/>
      <c r="M18" s="7"/>
      <c r="N18" s="7"/>
      <c r="O18" s="7"/>
      <c r="P18" s="7"/>
      <c r="Q18" s="7"/>
      <c r="R18" s="7"/>
      <c r="S18" s="7"/>
      <c r="T18" s="13">
        <f>MIN(E18:S18)</f>
        <v>7.1</v>
      </c>
      <c r="U18" s="14">
        <f>MAX(E18:S18)</f>
        <v>7.1</v>
      </c>
      <c r="V18" s="7">
        <f t="shared" si="0"/>
        <v>0</v>
      </c>
    </row>
    <row r="19" spans="1:22" x14ac:dyDescent="0.2">
      <c r="A19" s="6">
        <v>17</v>
      </c>
      <c r="B19" s="25" t="s">
        <v>43</v>
      </c>
      <c r="C19" s="25" t="s">
        <v>44</v>
      </c>
      <c r="D19" s="25" t="s">
        <v>42</v>
      </c>
      <c r="E19" s="7"/>
      <c r="F19" s="7"/>
      <c r="G19" s="7"/>
      <c r="H19" s="7"/>
      <c r="I19" s="7"/>
      <c r="J19" s="7"/>
      <c r="K19" s="7">
        <v>7.1</v>
      </c>
      <c r="L19" s="7">
        <v>7.1</v>
      </c>
      <c r="M19" s="7">
        <v>7.25</v>
      </c>
      <c r="N19" s="7"/>
      <c r="O19" s="7"/>
      <c r="P19" s="7"/>
      <c r="Q19" s="7"/>
      <c r="R19" s="7"/>
      <c r="S19" s="7"/>
      <c r="T19" s="13">
        <f>MIN(E19:S19)</f>
        <v>7.1</v>
      </c>
      <c r="U19" s="14">
        <f>MAX(E19:S19)</f>
        <v>7.25</v>
      </c>
      <c r="V19" s="7">
        <f t="shared" si="0"/>
        <v>0.15000000000000036</v>
      </c>
    </row>
    <row r="20" spans="1:22" x14ac:dyDescent="0.2">
      <c r="A20" s="6">
        <v>18</v>
      </c>
      <c r="B20" s="25" t="s">
        <v>47</v>
      </c>
      <c r="C20" s="26" t="s">
        <v>152</v>
      </c>
      <c r="D20" s="25" t="s">
        <v>45</v>
      </c>
      <c r="E20" s="7">
        <v>4.3499999999999996</v>
      </c>
      <c r="F20" s="7">
        <v>4.1500000000000004</v>
      </c>
      <c r="G20" s="7">
        <v>4.3499999999999996</v>
      </c>
      <c r="H20" s="7">
        <v>3.81</v>
      </c>
      <c r="I20" s="7">
        <v>4.25</v>
      </c>
      <c r="J20" s="7">
        <v>4.05</v>
      </c>
      <c r="K20" s="24">
        <v>3.65</v>
      </c>
      <c r="L20" s="7">
        <v>3</v>
      </c>
      <c r="M20" s="7">
        <v>3.96</v>
      </c>
      <c r="N20" s="7">
        <v>4.3499999999999996</v>
      </c>
      <c r="O20" s="7">
        <v>3.85</v>
      </c>
      <c r="P20" s="7"/>
      <c r="Q20" s="7">
        <v>4.05</v>
      </c>
      <c r="R20" s="7">
        <v>3.85</v>
      </c>
      <c r="S20" s="7">
        <v>3.6</v>
      </c>
      <c r="T20" s="13">
        <f>MIN(E20:S20)</f>
        <v>3</v>
      </c>
      <c r="U20" s="14">
        <f>MAX(E20:S20)</f>
        <v>4.3499999999999996</v>
      </c>
      <c r="V20" s="7">
        <f t="shared" ref="V20:V51" si="1">U20-T20</f>
        <v>1.3499999999999996</v>
      </c>
    </row>
    <row r="21" spans="1:22" x14ac:dyDescent="0.2">
      <c r="A21" s="6">
        <v>19</v>
      </c>
      <c r="B21" s="25" t="s">
        <v>48</v>
      </c>
      <c r="C21" s="26" t="s">
        <v>152</v>
      </c>
      <c r="D21" s="25" t="s">
        <v>49</v>
      </c>
      <c r="E21" s="7"/>
      <c r="F21" s="7"/>
      <c r="G21" s="7"/>
      <c r="H21" s="7">
        <v>4.28</v>
      </c>
      <c r="I21" s="7"/>
      <c r="J21" s="7">
        <v>4.2699999999999996</v>
      </c>
      <c r="K21" s="7">
        <v>4.09</v>
      </c>
      <c r="L21" s="7"/>
      <c r="M21" s="7">
        <v>4.4400000000000004</v>
      </c>
      <c r="N21" s="7"/>
      <c r="O21" s="7"/>
      <c r="P21" s="7">
        <v>4.05</v>
      </c>
      <c r="Q21" s="23">
        <v>4.55</v>
      </c>
      <c r="R21" s="7"/>
      <c r="S21" s="7">
        <v>4.49</v>
      </c>
      <c r="T21" s="13">
        <f>MIN(E21:S21)</f>
        <v>4.05</v>
      </c>
      <c r="U21" s="14">
        <f>MAX(E21:S21)</f>
        <v>4.55</v>
      </c>
      <c r="V21" s="7">
        <f t="shared" si="1"/>
        <v>0.5</v>
      </c>
    </row>
    <row r="22" spans="1:22" x14ac:dyDescent="0.2">
      <c r="A22" s="6">
        <v>20</v>
      </c>
      <c r="B22" s="25" t="s">
        <v>50</v>
      </c>
      <c r="C22" s="25" t="s">
        <v>51</v>
      </c>
      <c r="D22" s="25" t="s">
        <v>45</v>
      </c>
      <c r="E22" s="7">
        <v>4.3499999999999996</v>
      </c>
      <c r="F22" s="7">
        <v>4.25</v>
      </c>
      <c r="G22" s="7">
        <v>4.1500000000000004</v>
      </c>
      <c r="H22" s="7">
        <v>3.81</v>
      </c>
      <c r="I22" s="7">
        <v>5.15</v>
      </c>
      <c r="J22" s="7">
        <v>4.17</v>
      </c>
      <c r="K22" s="7">
        <v>3.85</v>
      </c>
      <c r="L22" s="7">
        <v>3.85</v>
      </c>
      <c r="M22" s="7">
        <v>3.96</v>
      </c>
      <c r="N22" s="7">
        <v>4.1500000000000004</v>
      </c>
      <c r="O22" s="7">
        <v>3.65</v>
      </c>
      <c r="P22" s="7">
        <v>3.65</v>
      </c>
      <c r="Q22" s="7">
        <v>4.05</v>
      </c>
      <c r="R22" s="7">
        <v>3.95</v>
      </c>
      <c r="S22" s="7">
        <v>4</v>
      </c>
      <c r="T22" s="13">
        <f>MIN(E22:S22)</f>
        <v>3.65</v>
      </c>
      <c r="U22" s="14">
        <f>MAX(E22:S22)</f>
        <v>5.15</v>
      </c>
      <c r="V22" s="7">
        <f t="shared" si="1"/>
        <v>1.5000000000000004</v>
      </c>
    </row>
    <row r="23" spans="1:22" x14ac:dyDescent="0.2">
      <c r="A23" s="6">
        <v>21</v>
      </c>
      <c r="B23" s="25" t="s">
        <v>52</v>
      </c>
      <c r="C23" s="25" t="s">
        <v>51</v>
      </c>
      <c r="D23" s="26" t="s">
        <v>53</v>
      </c>
      <c r="E23" s="7"/>
      <c r="F23" s="7"/>
      <c r="G23" s="7"/>
      <c r="H23" s="7">
        <v>5.7</v>
      </c>
      <c r="I23" s="7"/>
      <c r="J23" s="7">
        <v>10.33</v>
      </c>
      <c r="K23" s="7">
        <v>6.72</v>
      </c>
      <c r="L23" s="7">
        <v>9.99</v>
      </c>
      <c r="M23" s="7">
        <v>6.7</v>
      </c>
      <c r="N23" s="7"/>
      <c r="O23" s="7"/>
      <c r="P23" s="7">
        <v>9.9499999999999993</v>
      </c>
      <c r="Q23" s="7">
        <v>10.35</v>
      </c>
      <c r="R23" s="7">
        <v>9.4</v>
      </c>
      <c r="S23" s="7"/>
      <c r="T23" s="13">
        <f>MIN(E23:S23)</f>
        <v>5.7</v>
      </c>
      <c r="U23" s="14">
        <f>MAX(E23:S23)</f>
        <v>10.35</v>
      </c>
      <c r="V23" s="7">
        <f t="shared" ref="V23" si="2">U23-T23</f>
        <v>4.6499999999999995</v>
      </c>
    </row>
    <row r="24" spans="1:22" x14ac:dyDescent="0.2">
      <c r="A24" s="6">
        <v>22</v>
      </c>
      <c r="B24" s="25" t="s">
        <v>54</v>
      </c>
      <c r="C24" s="25" t="s">
        <v>51</v>
      </c>
      <c r="D24" s="26" t="s">
        <v>46</v>
      </c>
      <c r="E24" s="7"/>
      <c r="F24" s="7">
        <v>2.5</v>
      </c>
      <c r="G24" s="7"/>
      <c r="H24" s="7"/>
      <c r="I24" s="7"/>
      <c r="J24" s="7">
        <v>2.58</v>
      </c>
      <c r="K24" s="7">
        <v>2.2400000000000002</v>
      </c>
      <c r="L24" s="7">
        <v>2.2400000000000002</v>
      </c>
      <c r="M24" s="7">
        <v>2.54</v>
      </c>
      <c r="N24" s="7">
        <v>2.5</v>
      </c>
      <c r="O24" s="7">
        <v>2.35</v>
      </c>
      <c r="P24" s="7">
        <v>2.35</v>
      </c>
      <c r="Q24" s="7"/>
      <c r="R24" s="7"/>
      <c r="S24" s="7">
        <v>2.44</v>
      </c>
      <c r="T24" s="13">
        <f>MIN(E24:S24)</f>
        <v>2.2400000000000002</v>
      </c>
      <c r="U24" s="14">
        <f>MAX(E24:S24)</f>
        <v>2.58</v>
      </c>
      <c r="V24" s="7">
        <f t="shared" si="1"/>
        <v>0.33999999999999986</v>
      </c>
    </row>
    <row r="25" spans="1:22" x14ac:dyDescent="0.2">
      <c r="A25" s="6">
        <v>23</v>
      </c>
      <c r="B25" s="25" t="s">
        <v>55</v>
      </c>
      <c r="C25" s="25" t="s">
        <v>51</v>
      </c>
      <c r="D25" s="25" t="s">
        <v>46</v>
      </c>
      <c r="E25" s="7">
        <v>2.15</v>
      </c>
      <c r="F25" s="7">
        <v>2</v>
      </c>
      <c r="G25" s="7">
        <v>2.0499999999999998</v>
      </c>
      <c r="H25" s="7">
        <v>2.0499999999999998</v>
      </c>
      <c r="I25" s="7"/>
      <c r="J25" s="7"/>
      <c r="K25" s="7">
        <v>2.0499999999999998</v>
      </c>
      <c r="L25" s="7">
        <v>2.0499999999999998</v>
      </c>
      <c r="M25" s="7">
        <v>2.0299999999999998</v>
      </c>
      <c r="N25" s="7">
        <v>2.1</v>
      </c>
      <c r="O25" s="7">
        <v>2.0499999999999998</v>
      </c>
      <c r="P25" s="7">
        <v>2.0499999999999998</v>
      </c>
      <c r="Q25" s="7">
        <v>2.25</v>
      </c>
      <c r="R25" s="7">
        <v>2.2000000000000002</v>
      </c>
      <c r="S25" s="7">
        <v>2.21</v>
      </c>
      <c r="T25" s="13">
        <f>MIN(E25:S25)</f>
        <v>2</v>
      </c>
      <c r="U25" s="14">
        <f>MAX(E25:S25)</f>
        <v>2.25</v>
      </c>
      <c r="V25" s="7">
        <f t="shared" si="1"/>
        <v>0.25</v>
      </c>
    </row>
    <row r="26" spans="1:22" x14ac:dyDescent="0.2">
      <c r="A26" s="6">
        <v>24</v>
      </c>
      <c r="B26" s="25" t="s">
        <v>56</v>
      </c>
      <c r="C26" s="25" t="s">
        <v>51</v>
      </c>
      <c r="D26" s="25" t="s">
        <v>46</v>
      </c>
      <c r="E26" s="7">
        <v>2.2999999999999998</v>
      </c>
      <c r="F26" s="7">
        <v>2.25</v>
      </c>
      <c r="G26" s="7"/>
      <c r="H26" s="7">
        <v>2.08</v>
      </c>
      <c r="I26" s="7">
        <v>2.4500000000000002</v>
      </c>
      <c r="J26" s="7">
        <v>1.87</v>
      </c>
      <c r="K26" s="7">
        <v>2.1</v>
      </c>
      <c r="L26" s="7">
        <v>2.1</v>
      </c>
      <c r="M26" s="7">
        <v>2.16</v>
      </c>
      <c r="N26" s="7">
        <v>2.25</v>
      </c>
      <c r="O26" s="7">
        <v>2.1</v>
      </c>
      <c r="P26" s="7">
        <v>2.1</v>
      </c>
      <c r="Q26" s="7">
        <v>2.25</v>
      </c>
      <c r="R26" s="7">
        <v>2.2000000000000002</v>
      </c>
      <c r="S26" s="7">
        <v>2.34</v>
      </c>
      <c r="T26" s="13">
        <f>MIN(E26:S26)</f>
        <v>1.87</v>
      </c>
      <c r="U26" s="14">
        <f>MAX(E26:S26)</f>
        <v>2.4500000000000002</v>
      </c>
      <c r="V26" s="7">
        <f t="shared" si="1"/>
        <v>0.58000000000000007</v>
      </c>
    </row>
    <row r="27" spans="1:22" x14ac:dyDescent="0.2">
      <c r="A27" s="6">
        <v>25</v>
      </c>
      <c r="B27" s="25" t="s">
        <v>59</v>
      </c>
      <c r="C27" s="25" t="s">
        <v>58</v>
      </c>
      <c r="D27" s="25" t="s">
        <v>60</v>
      </c>
      <c r="E27" s="7"/>
      <c r="F27" s="7"/>
      <c r="G27" s="7"/>
      <c r="H27" s="7"/>
      <c r="I27" s="7"/>
      <c r="J27" s="7"/>
      <c r="K27" s="7">
        <v>4.0199999999999996</v>
      </c>
      <c r="L27" s="7"/>
      <c r="M27" s="7">
        <v>4.95</v>
      </c>
      <c r="N27" s="7">
        <v>4.1500000000000004</v>
      </c>
      <c r="O27" s="7"/>
      <c r="P27" s="7"/>
      <c r="Q27" s="7">
        <v>4.25</v>
      </c>
      <c r="R27" s="7"/>
      <c r="S27" s="7"/>
      <c r="T27" s="13">
        <f>MIN(E27:S27)</f>
        <v>4.0199999999999996</v>
      </c>
      <c r="U27" s="14">
        <f>MAX(E27:S27)</f>
        <v>4.95</v>
      </c>
      <c r="V27" s="7">
        <f t="shared" si="1"/>
        <v>0.9300000000000006</v>
      </c>
    </row>
    <row r="28" spans="1:22" x14ac:dyDescent="0.2">
      <c r="A28" s="6">
        <v>26</v>
      </c>
      <c r="B28" s="25" t="s">
        <v>61</v>
      </c>
      <c r="C28" s="25" t="s">
        <v>58</v>
      </c>
      <c r="D28" s="25" t="s">
        <v>46</v>
      </c>
      <c r="E28" s="7"/>
      <c r="F28" s="7"/>
      <c r="G28" s="7"/>
      <c r="H28" s="7">
        <v>2.3199999999999998</v>
      </c>
      <c r="I28" s="7"/>
      <c r="J28" s="7"/>
      <c r="K28" s="7">
        <v>2.2400000000000002</v>
      </c>
      <c r="L28" s="7">
        <v>2.2400000000000002</v>
      </c>
      <c r="M28" s="7"/>
      <c r="N28" s="7"/>
      <c r="O28" s="7">
        <v>2.35</v>
      </c>
      <c r="P28" s="7">
        <v>2.2000000000000002</v>
      </c>
      <c r="Q28" s="7"/>
      <c r="R28" s="7"/>
      <c r="S28" s="7"/>
      <c r="T28" s="13">
        <f>MIN(E28:S28)</f>
        <v>2.2000000000000002</v>
      </c>
      <c r="U28" s="14">
        <f>MAX(E28:S28)</f>
        <v>2.35</v>
      </c>
      <c r="V28" s="7">
        <f t="shared" si="1"/>
        <v>0.14999999999999991</v>
      </c>
    </row>
    <row r="29" spans="1:22" x14ac:dyDescent="0.2">
      <c r="A29" s="6">
        <v>27</v>
      </c>
      <c r="B29" s="25" t="s">
        <v>62</v>
      </c>
      <c r="C29" s="25" t="s">
        <v>58</v>
      </c>
      <c r="D29" s="26" t="s">
        <v>46</v>
      </c>
      <c r="E29" s="7">
        <v>2.15</v>
      </c>
      <c r="F29" s="7">
        <v>2</v>
      </c>
      <c r="G29" s="7">
        <v>2.25</v>
      </c>
      <c r="H29" s="7">
        <v>2.0499999999999998</v>
      </c>
      <c r="I29" s="7">
        <v>2.09</v>
      </c>
      <c r="J29" s="7"/>
      <c r="K29" s="7">
        <v>2.0499999999999998</v>
      </c>
      <c r="L29" s="7">
        <v>2.0499999999999998</v>
      </c>
      <c r="M29" s="7">
        <v>1.87</v>
      </c>
      <c r="N29" s="7">
        <v>1.99</v>
      </c>
      <c r="O29" s="7"/>
      <c r="P29" s="7">
        <v>2.0499999999999998</v>
      </c>
      <c r="Q29" s="7">
        <v>2.25</v>
      </c>
      <c r="R29" s="7">
        <v>2.2000000000000002</v>
      </c>
      <c r="S29" s="7">
        <v>2.14</v>
      </c>
      <c r="T29" s="13">
        <f>MIN(E29:S29)</f>
        <v>1.87</v>
      </c>
      <c r="U29" s="14">
        <f>MAX(E29:S29)</f>
        <v>2.25</v>
      </c>
      <c r="V29" s="7">
        <f t="shared" si="1"/>
        <v>0.37999999999999989</v>
      </c>
    </row>
    <row r="30" spans="1:22" x14ac:dyDescent="0.2">
      <c r="A30" s="6">
        <v>28</v>
      </c>
      <c r="B30" s="25" t="s">
        <v>63</v>
      </c>
      <c r="C30" s="25" t="s">
        <v>58</v>
      </c>
      <c r="D30" s="25" t="s">
        <v>49</v>
      </c>
      <c r="E30" s="7"/>
      <c r="F30" s="7"/>
      <c r="G30" s="7"/>
      <c r="H30" s="7">
        <v>4.28</v>
      </c>
      <c r="I30" s="7"/>
      <c r="J30" s="7"/>
      <c r="K30" s="7"/>
      <c r="L30" s="7"/>
      <c r="M30" s="7">
        <v>4.4400000000000004</v>
      </c>
      <c r="N30" s="7"/>
      <c r="O30" s="7"/>
      <c r="P30" s="7"/>
      <c r="Q30" s="7">
        <v>4.55</v>
      </c>
      <c r="R30" s="7"/>
      <c r="S30" s="7"/>
      <c r="T30" s="13">
        <f>MIN(E30:S30)</f>
        <v>4.28</v>
      </c>
      <c r="U30" s="14">
        <f>MAX(E30:S30)</f>
        <v>4.55</v>
      </c>
      <c r="V30" s="7">
        <f t="shared" si="1"/>
        <v>0.26999999999999957</v>
      </c>
    </row>
    <row r="31" spans="1:22" x14ac:dyDescent="0.2">
      <c r="A31" s="6">
        <v>29</v>
      </c>
      <c r="B31" s="25" t="s">
        <v>64</v>
      </c>
      <c r="C31" s="25" t="s">
        <v>58</v>
      </c>
      <c r="D31" s="25" t="s">
        <v>45</v>
      </c>
      <c r="E31" s="7"/>
      <c r="F31" s="7"/>
      <c r="G31" s="7">
        <v>4.05</v>
      </c>
      <c r="H31" s="7">
        <v>3.81</v>
      </c>
      <c r="I31" s="7"/>
      <c r="J31" s="7"/>
      <c r="K31" s="7">
        <v>3.25</v>
      </c>
      <c r="L31" s="7"/>
      <c r="M31" s="7">
        <v>3.96</v>
      </c>
      <c r="N31" s="7">
        <v>4.1500000000000004</v>
      </c>
      <c r="O31" s="7"/>
      <c r="P31" s="7"/>
      <c r="Q31" s="7">
        <v>4.05</v>
      </c>
      <c r="R31" s="7"/>
      <c r="S31" s="7">
        <v>4</v>
      </c>
      <c r="T31" s="13">
        <f>MIN(E31:S31)</f>
        <v>3.25</v>
      </c>
      <c r="U31" s="14">
        <f>MAX(E31:S31)</f>
        <v>4.1500000000000004</v>
      </c>
      <c r="V31" s="7">
        <f t="shared" si="1"/>
        <v>0.90000000000000036</v>
      </c>
    </row>
    <row r="32" spans="1:22" x14ac:dyDescent="0.2">
      <c r="A32" s="6">
        <v>30</v>
      </c>
      <c r="B32" s="25" t="s">
        <v>57</v>
      </c>
      <c r="C32" s="26" t="s">
        <v>65</v>
      </c>
      <c r="D32" s="26" t="s">
        <v>18</v>
      </c>
      <c r="E32" s="7">
        <v>7.9</v>
      </c>
      <c r="F32" s="7"/>
      <c r="G32" s="7">
        <v>10.95</v>
      </c>
      <c r="H32" s="7">
        <v>7.73</v>
      </c>
      <c r="I32" s="7">
        <v>7.99</v>
      </c>
      <c r="J32" s="7">
        <v>10.91</v>
      </c>
      <c r="K32" s="7">
        <v>10.43</v>
      </c>
      <c r="L32" s="7">
        <v>10.43</v>
      </c>
      <c r="M32" s="7"/>
      <c r="N32" s="7"/>
      <c r="O32" s="7">
        <v>7.75</v>
      </c>
      <c r="P32" s="7"/>
      <c r="Q32" s="7">
        <v>8.9499999999999993</v>
      </c>
      <c r="R32" s="7"/>
      <c r="S32" s="7">
        <v>8.1199999999999992</v>
      </c>
      <c r="T32" s="13">
        <f>MIN(E32:S32)</f>
        <v>7.73</v>
      </c>
      <c r="U32" s="14">
        <f>MAX(E32:S32)</f>
        <v>10.95</v>
      </c>
      <c r="V32" s="7">
        <f t="shared" si="1"/>
        <v>3.2199999999999989</v>
      </c>
    </row>
    <row r="33" spans="1:22" x14ac:dyDescent="0.2">
      <c r="A33" s="6">
        <v>31</v>
      </c>
      <c r="B33" s="25" t="s">
        <v>66</v>
      </c>
      <c r="C33" s="26" t="s">
        <v>65</v>
      </c>
      <c r="D33" s="25" t="s">
        <v>18</v>
      </c>
      <c r="E33" s="7">
        <v>7.65</v>
      </c>
      <c r="F33" s="7">
        <v>7.75</v>
      </c>
      <c r="G33" s="7">
        <v>7.85</v>
      </c>
      <c r="H33" s="7"/>
      <c r="I33" s="7">
        <v>7.75</v>
      </c>
      <c r="J33" s="7"/>
      <c r="K33" s="7"/>
      <c r="L33" s="7"/>
      <c r="M33" s="7">
        <v>7.7</v>
      </c>
      <c r="N33" s="7">
        <v>7.75</v>
      </c>
      <c r="O33" s="7">
        <v>6.95</v>
      </c>
      <c r="P33" s="7">
        <v>6.95</v>
      </c>
      <c r="Q33" s="7">
        <v>7.99</v>
      </c>
      <c r="R33" s="7">
        <v>7.45</v>
      </c>
      <c r="S33" s="7"/>
      <c r="T33" s="13">
        <f>MIN(E33:S33)</f>
        <v>6.95</v>
      </c>
      <c r="U33" s="14">
        <f>MAX(E33:S33)</f>
        <v>7.99</v>
      </c>
      <c r="V33" s="7">
        <f t="shared" ref="V33" si="3">U33-T33</f>
        <v>1.04</v>
      </c>
    </row>
    <row r="34" spans="1:22" x14ac:dyDescent="0.2">
      <c r="A34" s="6">
        <v>32</v>
      </c>
      <c r="B34" s="25" t="s">
        <v>8</v>
      </c>
      <c r="C34" s="26" t="s">
        <v>65</v>
      </c>
      <c r="D34" s="25" t="s">
        <v>18</v>
      </c>
      <c r="E34" s="7">
        <v>6.55</v>
      </c>
      <c r="F34" s="7"/>
      <c r="G34" s="7"/>
      <c r="H34" s="7">
        <v>6.52</v>
      </c>
      <c r="I34" s="7"/>
      <c r="J34" s="7"/>
      <c r="K34" s="7"/>
      <c r="L34" s="7"/>
      <c r="M34" s="7"/>
      <c r="N34" s="7">
        <v>6.99</v>
      </c>
      <c r="O34" s="7"/>
      <c r="P34" s="7"/>
      <c r="Q34" s="7"/>
      <c r="R34" s="7"/>
      <c r="S34" s="7"/>
      <c r="T34" s="13">
        <f>MIN(E34:S34)</f>
        <v>6.52</v>
      </c>
      <c r="U34" s="14">
        <f>MAX(E34:S34)</f>
        <v>6.99</v>
      </c>
      <c r="V34" s="7">
        <f t="shared" si="1"/>
        <v>0.47000000000000064</v>
      </c>
    </row>
    <row r="35" spans="1:22" x14ac:dyDescent="0.2">
      <c r="A35" s="6">
        <v>33</v>
      </c>
      <c r="B35" s="25" t="s">
        <v>67</v>
      </c>
      <c r="C35" s="25" t="s">
        <v>68</v>
      </c>
      <c r="D35" s="25" t="s">
        <v>69</v>
      </c>
      <c r="E35" s="7"/>
      <c r="F35" s="7"/>
      <c r="G35" s="7"/>
      <c r="H35" s="7">
        <v>19.45</v>
      </c>
      <c r="I35" s="7">
        <v>22.95</v>
      </c>
      <c r="J35" s="7"/>
      <c r="K35" s="7">
        <v>19.95</v>
      </c>
      <c r="L35" s="7"/>
      <c r="M35" s="7"/>
      <c r="N35" s="7"/>
      <c r="O35" s="7">
        <v>19.5</v>
      </c>
      <c r="P35" s="7">
        <v>17.5</v>
      </c>
      <c r="Q35" s="7"/>
      <c r="R35" s="7"/>
      <c r="S35" s="7"/>
      <c r="T35" s="13">
        <f>MIN(E35:S35)</f>
        <v>17.5</v>
      </c>
      <c r="U35" s="14">
        <f>MAX(E35:S35)</f>
        <v>22.95</v>
      </c>
      <c r="V35" s="7">
        <f t="shared" si="1"/>
        <v>5.4499999999999993</v>
      </c>
    </row>
    <row r="36" spans="1:22" x14ac:dyDescent="0.2">
      <c r="A36" s="6">
        <v>34</v>
      </c>
      <c r="B36" s="25" t="s">
        <v>70</v>
      </c>
      <c r="C36" s="25" t="s">
        <v>68</v>
      </c>
      <c r="D36" s="25" t="s">
        <v>69</v>
      </c>
      <c r="E36" s="7"/>
      <c r="F36" s="7"/>
      <c r="G36" s="7"/>
      <c r="H36" s="7">
        <v>21.95</v>
      </c>
      <c r="I36" s="7"/>
      <c r="J36" s="7">
        <v>33.200000000000003</v>
      </c>
      <c r="K36" s="7">
        <v>23.75</v>
      </c>
      <c r="L36" s="7"/>
      <c r="M36" s="7">
        <v>19.75</v>
      </c>
      <c r="N36" s="7"/>
      <c r="O36" s="7">
        <v>19.5</v>
      </c>
      <c r="P36" s="7">
        <v>21.95</v>
      </c>
      <c r="Q36" s="7"/>
      <c r="R36" s="7"/>
      <c r="S36" s="7"/>
      <c r="T36" s="13">
        <f>MIN(E36:S36)</f>
        <v>19.5</v>
      </c>
      <c r="U36" s="14">
        <f>MAX(E36:S36)</f>
        <v>33.200000000000003</v>
      </c>
      <c r="V36" s="7">
        <f t="shared" ref="V36" si="4">U36-T36</f>
        <v>13.700000000000003</v>
      </c>
    </row>
    <row r="37" spans="1:22" x14ac:dyDescent="0.2">
      <c r="A37" s="6">
        <v>35</v>
      </c>
      <c r="B37" s="25" t="s">
        <v>71</v>
      </c>
      <c r="C37" s="25" t="s">
        <v>68</v>
      </c>
      <c r="D37" s="25" t="s">
        <v>69</v>
      </c>
      <c r="E37" s="7">
        <v>26.95</v>
      </c>
      <c r="F37" s="7">
        <v>26.95</v>
      </c>
      <c r="G37" s="7">
        <v>28.95</v>
      </c>
      <c r="H37" s="7">
        <v>24.75</v>
      </c>
      <c r="I37" s="7">
        <v>23.95</v>
      </c>
      <c r="J37" s="7"/>
      <c r="K37" s="7">
        <v>21.25</v>
      </c>
      <c r="L37" s="7">
        <v>22.95</v>
      </c>
      <c r="M37" s="7">
        <v>22.77</v>
      </c>
      <c r="N37" s="7"/>
      <c r="O37" s="7">
        <v>24.95</v>
      </c>
      <c r="P37" s="7">
        <v>24.95</v>
      </c>
      <c r="Q37" s="7">
        <v>26.95</v>
      </c>
      <c r="R37" s="7">
        <v>24.95</v>
      </c>
      <c r="S37" s="7">
        <v>25.15</v>
      </c>
      <c r="T37" s="13">
        <f>MIN(E37:S37)</f>
        <v>21.25</v>
      </c>
      <c r="U37" s="14">
        <f>MAX(E37:S37)</f>
        <v>28.95</v>
      </c>
      <c r="V37" s="7">
        <f t="shared" si="1"/>
        <v>7.6999999999999993</v>
      </c>
    </row>
    <row r="38" spans="1:22" x14ac:dyDescent="0.2">
      <c r="A38" s="6">
        <v>36</v>
      </c>
      <c r="B38" s="25" t="s">
        <v>164</v>
      </c>
      <c r="C38" s="25" t="s">
        <v>68</v>
      </c>
      <c r="D38" s="25" t="s">
        <v>69</v>
      </c>
      <c r="E38" s="7"/>
      <c r="F38" s="7"/>
      <c r="G38" s="7"/>
      <c r="H38" s="7">
        <v>31.95</v>
      </c>
      <c r="I38" s="7"/>
      <c r="J38" s="7">
        <v>34.5</v>
      </c>
      <c r="K38" s="7">
        <v>28.85</v>
      </c>
      <c r="L38" s="7"/>
      <c r="M38" s="7">
        <v>19.95</v>
      </c>
      <c r="N38" s="7">
        <v>14.95</v>
      </c>
      <c r="O38" s="7">
        <v>29.5</v>
      </c>
      <c r="P38" s="7">
        <v>23.95</v>
      </c>
      <c r="Q38" s="7"/>
      <c r="R38" s="7"/>
      <c r="S38" s="7">
        <v>42</v>
      </c>
      <c r="T38" s="13">
        <f>MIN(E38:S38)</f>
        <v>14.95</v>
      </c>
      <c r="U38" s="14">
        <f>MAX(E38:S38)</f>
        <v>42</v>
      </c>
      <c r="V38" s="7">
        <f t="shared" si="1"/>
        <v>27.05</v>
      </c>
    </row>
    <row r="39" spans="1:22" x14ac:dyDescent="0.2">
      <c r="A39" s="6">
        <v>37</v>
      </c>
      <c r="B39" s="25" t="s">
        <v>153</v>
      </c>
      <c r="C39" s="25" t="s">
        <v>68</v>
      </c>
      <c r="D39" s="25" t="s">
        <v>69</v>
      </c>
      <c r="E39" s="7"/>
      <c r="F39" s="7"/>
      <c r="G39" s="7"/>
      <c r="H39" s="7">
        <v>21.95</v>
      </c>
      <c r="I39" s="7"/>
      <c r="J39" s="7"/>
      <c r="K39" s="7">
        <v>23.95</v>
      </c>
      <c r="L39" s="7"/>
      <c r="M39" s="7"/>
      <c r="N39" s="7"/>
      <c r="O39" s="7">
        <v>15.95</v>
      </c>
      <c r="P39" s="7">
        <v>19.95</v>
      </c>
      <c r="Q39" s="7"/>
      <c r="R39" s="7"/>
      <c r="S39" s="7"/>
      <c r="T39" s="13">
        <f>MIN(E39:S39)</f>
        <v>15.95</v>
      </c>
      <c r="U39" s="14">
        <f>MAX(E39:S39)</f>
        <v>23.95</v>
      </c>
      <c r="V39" s="7">
        <f t="shared" ref="V39" si="5">U39-T39</f>
        <v>8</v>
      </c>
    </row>
    <row r="40" spans="1:22" x14ac:dyDescent="0.2">
      <c r="A40" s="6">
        <v>38</v>
      </c>
      <c r="B40" s="25" t="s">
        <v>165</v>
      </c>
      <c r="C40" s="25" t="s">
        <v>68</v>
      </c>
      <c r="D40" s="26" t="s">
        <v>69</v>
      </c>
      <c r="E40" s="7"/>
      <c r="F40" s="7"/>
      <c r="G40" s="7">
        <v>48.75</v>
      </c>
      <c r="H40" s="7">
        <v>41.95</v>
      </c>
      <c r="I40" s="7">
        <v>59.95</v>
      </c>
      <c r="J40" s="7">
        <v>56.65</v>
      </c>
      <c r="K40" s="7">
        <v>34.950000000000003</v>
      </c>
      <c r="L40" s="7">
        <v>39.950000000000003</v>
      </c>
      <c r="M40" s="7">
        <v>45.36</v>
      </c>
      <c r="N40" s="7">
        <v>55.95</v>
      </c>
      <c r="O40" s="7">
        <v>34.5</v>
      </c>
      <c r="P40" s="7">
        <v>43.5</v>
      </c>
      <c r="Q40" s="7">
        <v>49.95</v>
      </c>
      <c r="R40" s="7">
        <v>49.5</v>
      </c>
      <c r="S40" s="7">
        <v>45</v>
      </c>
      <c r="T40" s="13">
        <f>MIN(E40:S40)</f>
        <v>34.5</v>
      </c>
      <c r="U40" s="14">
        <f>MAX(E40:S40)</f>
        <v>59.95</v>
      </c>
      <c r="V40" s="7">
        <f t="shared" si="1"/>
        <v>25.450000000000003</v>
      </c>
    </row>
    <row r="41" spans="1:22" x14ac:dyDescent="0.2">
      <c r="A41" s="6">
        <v>39</v>
      </c>
      <c r="B41" s="25" t="s">
        <v>72</v>
      </c>
      <c r="C41" s="25" t="s">
        <v>68</v>
      </c>
      <c r="D41" s="26" t="s">
        <v>69</v>
      </c>
      <c r="E41" s="7">
        <v>9.9499999999999993</v>
      </c>
      <c r="F41" s="7">
        <v>11.95</v>
      </c>
      <c r="G41" s="7"/>
      <c r="H41" s="7">
        <v>5.95</v>
      </c>
      <c r="I41" s="7">
        <v>13.75</v>
      </c>
      <c r="J41" s="7"/>
      <c r="K41" s="7">
        <v>7.77</v>
      </c>
      <c r="L41" s="7"/>
      <c r="M41" s="7">
        <v>6.95</v>
      </c>
      <c r="N41" s="7"/>
      <c r="O41" s="7">
        <v>6.75</v>
      </c>
      <c r="P41" s="7"/>
      <c r="Q41" s="7">
        <v>7.95</v>
      </c>
      <c r="R41" s="7">
        <v>7.5</v>
      </c>
      <c r="S41" s="7">
        <v>12.5</v>
      </c>
      <c r="T41" s="13">
        <f>MIN(E41:S41)</f>
        <v>5.95</v>
      </c>
      <c r="U41" s="14">
        <f>MAX(E41:S41)</f>
        <v>13.75</v>
      </c>
      <c r="V41" s="7">
        <f t="shared" si="1"/>
        <v>7.8</v>
      </c>
    </row>
    <row r="42" spans="1:22" x14ac:dyDescent="0.2">
      <c r="A42" s="6">
        <v>40</v>
      </c>
      <c r="B42" s="25" t="s">
        <v>170</v>
      </c>
      <c r="C42" s="25" t="s">
        <v>68</v>
      </c>
      <c r="D42" s="25" t="s">
        <v>69</v>
      </c>
      <c r="E42" s="7"/>
      <c r="F42" s="7"/>
      <c r="G42" s="7"/>
      <c r="H42" s="7">
        <v>21.95</v>
      </c>
      <c r="I42" s="7"/>
      <c r="J42" s="7"/>
      <c r="K42" s="7">
        <v>19.45</v>
      </c>
      <c r="L42" s="7">
        <v>21.98</v>
      </c>
      <c r="M42" s="7"/>
      <c r="N42" s="7"/>
      <c r="O42" s="7"/>
      <c r="P42" s="7">
        <v>21.95</v>
      </c>
      <c r="Q42" s="7"/>
      <c r="R42" s="7"/>
      <c r="S42" s="7"/>
      <c r="T42" s="13">
        <f>MIN(E42:S42)</f>
        <v>19.45</v>
      </c>
      <c r="U42" s="14">
        <f>MAX(E42:S42)</f>
        <v>21.98</v>
      </c>
      <c r="V42" s="7">
        <f t="shared" ref="V42" si="6">U42-T42</f>
        <v>2.5300000000000011</v>
      </c>
    </row>
    <row r="43" spans="1:22" x14ac:dyDescent="0.2">
      <c r="A43" s="6">
        <v>41</v>
      </c>
      <c r="B43" s="25" t="s">
        <v>73</v>
      </c>
      <c r="C43" s="25" t="s">
        <v>68</v>
      </c>
      <c r="D43" s="25" t="s">
        <v>69</v>
      </c>
      <c r="E43" s="7">
        <v>6</v>
      </c>
      <c r="F43" s="7"/>
      <c r="G43" s="7"/>
      <c r="H43" s="7">
        <v>5.95</v>
      </c>
      <c r="I43" s="7"/>
      <c r="J43" s="7"/>
      <c r="K43" s="7">
        <v>6.95</v>
      </c>
      <c r="L43" s="7"/>
      <c r="M43" s="7">
        <v>5.95</v>
      </c>
      <c r="N43" s="7"/>
      <c r="O43" s="7">
        <v>6</v>
      </c>
      <c r="P43" s="7">
        <v>6</v>
      </c>
      <c r="Q43" s="7"/>
      <c r="R43" s="7"/>
      <c r="S43" s="7">
        <v>9</v>
      </c>
      <c r="T43" s="13">
        <f>MIN(E43:S43)</f>
        <v>5.95</v>
      </c>
      <c r="U43" s="14">
        <f>MAX(E43:S43)</f>
        <v>9</v>
      </c>
      <c r="V43" s="7">
        <f t="shared" ref="V43" si="7">U43-T43</f>
        <v>3.05</v>
      </c>
    </row>
    <row r="44" spans="1:22" x14ac:dyDescent="0.2">
      <c r="A44" s="6">
        <v>42</v>
      </c>
      <c r="B44" s="25" t="s">
        <v>74</v>
      </c>
      <c r="C44" s="25" t="s">
        <v>68</v>
      </c>
      <c r="D44" s="26" t="s">
        <v>69</v>
      </c>
      <c r="E44" s="7">
        <v>47.95</v>
      </c>
      <c r="F44" s="7"/>
      <c r="G44" s="7"/>
      <c r="H44" s="7">
        <v>39.950000000000003</v>
      </c>
      <c r="I44" s="7"/>
      <c r="J44" s="7"/>
      <c r="K44" s="7">
        <v>49.95</v>
      </c>
      <c r="L44" s="7">
        <v>57.5</v>
      </c>
      <c r="M44" s="7">
        <v>36.99</v>
      </c>
      <c r="N44" s="7">
        <v>49.95</v>
      </c>
      <c r="O44" s="7">
        <v>37.950000000000003</v>
      </c>
      <c r="P44" s="7">
        <v>37.950000000000003</v>
      </c>
      <c r="Q44" s="7">
        <v>59.95</v>
      </c>
      <c r="R44" s="7">
        <v>49.95</v>
      </c>
      <c r="S44" s="7">
        <v>41.95</v>
      </c>
      <c r="T44" s="13">
        <f>MIN(E44:S44)</f>
        <v>36.99</v>
      </c>
      <c r="U44" s="14">
        <f>MAX(E44:S44)</f>
        <v>59.95</v>
      </c>
      <c r="V44" s="7">
        <f t="shared" si="1"/>
        <v>22.96</v>
      </c>
    </row>
    <row r="45" spans="1:22" x14ac:dyDescent="0.2">
      <c r="A45" s="6">
        <v>43</v>
      </c>
      <c r="B45" s="25" t="s">
        <v>75</v>
      </c>
      <c r="C45" s="25" t="s">
        <v>76</v>
      </c>
      <c r="D45" s="25" t="s">
        <v>69</v>
      </c>
      <c r="E45" s="7"/>
      <c r="F45" s="7">
        <v>39.950000000000003</v>
      </c>
      <c r="G45" s="7"/>
      <c r="H45" s="7"/>
      <c r="I45" s="7"/>
      <c r="J45" s="7"/>
      <c r="K45" s="7">
        <v>26.1</v>
      </c>
      <c r="L45" s="7"/>
      <c r="M45" s="7"/>
      <c r="N45" s="7"/>
      <c r="O45" s="7">
        <v>21.95</v>
      </c>
      <c r="P45" s="7">
        <v>21.95</v>
      </c>
      <c r="Q45" s="7"/>
      <c r="R45" s="7"/>
      <c r="S45" s="7"/>
      <c r="T45" s="13">
        <f>MIN(E45:S45)</f>
        <v>21.95</v>
      </c>
      <c r="U45" s="14">
        <f>MAX(E45:S45)</f>
        <v>39.950000000000003</v>
      </c>
      <c r="V45" s="7">
        <f t="shared" ref="V45" si="8">U45-T45</f>
        <v>18.000000000000004</v>
      </c>
    </row>
    <row r="46" spans="1:22" x14ac:dyDescent="0.2">
      <c r="A46" s="6">
        <v>44</v>
      </c>
      <c r="B46" s="25" t="s">
        <v>77</v>
      </c>
      <c r="C46" s="25" t="s">
        <v>76</v>
      </c>
      <c r="D46" s="26" t="s">
        <v>69</v>
      </c>
      <c r="E46" s="7">
        <v>29.95</v>
      </c>
      <c r="F46" s="7">
        <v>19.95</v>
      </c>
      <c r="G46" s="7">
        <v>39.99</v>
      </c>
      <c r="H46" s="7">
        <v>19.95</v>
      </c>
      <c r="I46" s="7"/>
      <c r="J46" s="7"/>
      <c r="K46" s="7">
        <v>40.58</v>
      </c>
      <c r="L46" s="7"/>
      <c r="M46" s="7">
        <v>40.19</v>
      </c>
      <c r="N46" s="7">
        <v>46.95</v>
      </c>
      <c r="O46" s="7"/>
      <c r="P46" s="7">
        <v>35.950000000000003</v>
      </c>
      <c r="Q46" s="7">
        <v>43.95</v>
      </c>
      <c r="R46" s="7">
        <v>38.5</v>
      </c>
      <c r="S46" s="7">
        <v>26.95</v>
      </c>
      <c r="T46" s="13">
        <f>MIN(E46:S46)</f>
        <v>19.95</v>
      </c>
      <c r="U46" s="14">
        <f>MAX(E46:S46)</f>
        <v>46.95</v>
      </c>
      <c r="V46" s="7">
        <f t="shared" si="1"/>
        <v>27.000000000000004</v>
      </c>
    </row>
    <row r="47" spans="1:22" x14ac:dyDescent="0.2">
      <c r="A47" s="6">
        <v>45</v>
      </c>
      <c r="B47" s="25" t="s">
        <v>78</v>
      </c>
      <c r="C47" s="25" t="s">
        <v>79</v>
      </c>
      <c r="D47" s="25" t="s">
        <v>80</v>
      </c>
      <c r="E47" s="7">
        <v>8.85</v>
      </c>
      <c r="F47" s="7"/>
      <c r="G47" s="7">
        <v>8.15</v>
      </c>
      <c r="H47" s="7">
        <v>7.66</v>
      </c>
      <c r="I47" s="7">
        <v>17.75</v>
      </c>
      <c r="J47" s="7">
        <v>8.07</v>
      </c>
      <c r="K47" s="7">
        <v>7.92</v>
      </c>
      <c r="L47" s="7"/>
      <c r="M47" s="7">
        <v>7.94</v>
      </c>
      <c r="N47" s="7"/>
      <c r="O47" s="7">
        <v>6.15</v>
      </c>
      <c r="P47" s="7"/>
      <c r="Q47" s="7">
        <v>8.9499999999999993</v>
      </c>
      <c r="R47" s="7">
        <v>7.9</v>
      </c>
      <c r="S47" s="7"/>
      <c r="T47" s="13">
        <f>MIN(E47:S47)</f>
        <v>6.15</v>
      </c>
      <c r="U47" s="14">
        <f>MAX(E47:S47)</f>
        <v>17.75</v>
      </c>
      <c r="V47" s="7">
        <f t="shared" si="1"/>
        <v>11.6</v>
      </c>
    </row>
    <row r="48" spans="1:22" x14ac:dyDescent="0.2">
      <c r="A48" s="6">
        <v>46</v>
      </c>
      <c r="B48" s="25" t="s">
        <v>78</v>
      </c>
      <c r="C48" s="25" t="s">
        <v>79</v>
      </c>
      <c r="D48" s="25" t="s">
        <v>81</v>
      </c>
      <c r="E48" s="7">
        <v>18</v>
      </c>
      <c r="F48" s="7"/>
      <c r="G48" s="7"/>
      <c r="H48" s="7">
        <v>15.59</v>
      </c>
      <c r="I48" s="7"/>
      <c r="J48" s="7">
        <v>18.100000000000001</v>
      </c>
      <c r="K48" s="7">
        <v>16.13</v>
      </c>
      <c r="L48" s="7"/>
      <c r="M48" s="7">
        <v>17.79</v>
      </c>
      <c r="N48" s="7"/>
      <c r="O48" s="7">
        <v>13.05</v>
      </c>
      <c r="P48" s="7"/>
      <c r="Q48" s="7">
        <v>18.95</v>
      </c>
      <c r="R48" s="7">
        <v>15.75</v>
      </c>
      <c r="S48" s="7"/>
      <c r="T48" s="13">
        <f>MIN(E48:S48)</f>
        <v>13.05</v>
      </c>
      <c r="U48" s="14">
        <f>MAX(E48:S48)</f>
        <v>18.95</v>
      </c>
      <c r="V48" s="7">
        <f t="shared" si="1"/>
        <v>5.8999999999999986</v>
      </c>
    </row>
    <row r="49" spans="1:22" x14ac:dyDescent="0.2">
      <c r="A49" s="6">
        <v>47</v>
      </c>
      <c r="B49" s="25" t="s">
        <v>82</v>
      </c>
      <c r="C49" s="26" t="s">
        <v>83</v>
      </c>
      <c r="D49" s="26" t="s">
        <v>84</v>
      </c>
      <c r="E49" s="7"/>
      <c r="F49" s="7"/>
      <c r="G49" s="7"/>
      <c r="H49" s="7"/>
      <c r="I49" s="7"/>
      <c r="J49" s="7"/>
      <c r="K49" s="7">
        <v>30.55</v>
      </c>
      <c r="L49" s="7"/>
      <c r="M49" s="7"/>
      <c r="N49" s="7">
        <v>35.950000000000003</v>
      </c>
      <c r="O49" s="7"/>
      <c r="P49" s="7">
        <v>29.5</v>
      </c>
      <c r="Q49" s="7">
        <v>45.5</v>
      </c>
      <c r="R49" s="7"/>
      <c r="S49" s="7"/>
      <c r="T49" s="13">
        <f>MIN(E49:S49)</f>
        <v>29.5</v>
      </c>
      <c r="U49" s="14">
        <f>MAX(E49:S49)</f>
        <v>45.5</v>
      </c>
      <c r="V49" s="7">
        <f t="shared" si="1"/>
        <v>16</v>
      </c>
    </row>
    <row r="50" spans="1:22" x14ac:dyDescent="0.2">
      <c r="A50" s="6">
        <v>48</v>
      </c>
      <c r="B50" s="25" t="s">
        <v>85</v>
      </c>
      <c r="C50" s="26" t="s">
        <v>83</v>
      </c>
      <c r="D50" s="26" t="s">
        <v>25</v>
      </c>
      <c r="E50" s="7">
        <v>9.6</v>
      </c>
      <c r="F50" s="7"/>
      <c r="G50" s="7"/>
      <c r="H50" s="7">
        <v>9.1199999999999992</v>
      </c>
      <c r="I50" s="7">
        <v>10.050000000000001</v>
      </c>
      <c r="J50" s="7">
        <v>10.17</v>
      </c>
      <c r="K50" s="7">
        <v>8.68</v>
      </c>
      <c r="L50" s="7"/>
      <c r="M50" s="7"/>
      <c r="N50" s="7">
        <v>10.95</v>
      </c>
      <c r="O50" s="7"/>
      <c r="P50" s="7">
        <v>9.1999999999999993</v>
      </c>
      <c r="Q50" s="7">
        <v>10.5</v>
      </c>
      <c r="R50" s="7">
        <v>9.4499999999999993</v>
      </c>
      <c r="S50" s="7"/>
      <c r="T50" s="13">
        <f>MIN(E50:S50)</f>
        <v>8.68</v>
      </c>
      <c r="U50" s="14">
        <f>MAX(E50:S50)</f>
        <v>10.95</v>
      </c>
      <c r="V50" s="7">
        <f t="shared" si="1"/>
        <v>2.2699999999999996</v>
      </c>
    </row>
    <row r="51" spans="1:22" x14ac:dyDescent="0.2">
      <c r="A51" s="6">
        <v>49</v>
      </c>
      <c r="B51" s="25" t="s">
        <v>86</v>
      </c>
      <c r="C51" s="26" t="s">
        <v>83</v>
      </c>
      <c r="D51" s="25" t="s">
        <v>87</v>
      </c>
      <c r="E51" s="7">
        <v>7.45</v>
      </c>
      <c r="F51" s="7"/>
      <c r="G51" s="7"/>
      <c r="H51" s="7">
        <v>7.08</v>
      </c>
      <c r="I51" s="7"/>
      <c r="J51" s="7"/>
      <c r="K51" s="7"/>
      <c r="L51" s="7"/>
      <c r="M51" s="7">
        <v>6.47</v>
      </c>
      <c r="N51" s="7"/>
      <c r="O51" s="7"/>
      <c r="P51" s="7"/>
      <c r="Q51" s="7"/>
      <c r="R51" s="7">
        <v>6.95</v>
      </c>
      <c r="S51" s="7"/>
      <c r="T51" s="13">
        <f>MIN(E51:S51)</f>
        <v>6.47</v>
      </c>
      <c r="U51" s="14">
        <f>MAX(E51:S51)</f>
        <v>7.45</v>
      </c>
      <c r="V51" s="7">
        <f t="shared" si="1"/>
        <v>0.98000000000000043</v>
      </c>
    </row>
    <row r="52" spans="1:22" x14ac:dyDescent="0.2">
      <c r="A52" s="6">
        <v>50</v>
      </c>
      <c r="B52" s="25" t="s">
        <v>86</v>
      </c>
      <c r="C52" s="26" t="s">
        <v>83</v>
      </c>
      <c r="D52" s="25" t="s">
        <v>88</v>
      </c>
      <c r="E52" s="7">
        <v>38.75</v>
      </c>
      <c r="F52" s="7"/>
      <c r="G52" s="7"/>
      <c r="H52" s="7">
        <v>35.68</v>
      </c>
      <c r="I52" s="7"/>
      <c r="J52" s="7"/>
      <c r="K52" s="7"/>
      <c r="L52" s="7"/>
      <c r="M52" s="7"/>
      <c r="N52" s="7"/>
      <c r="O52" s="7"/>
      <c r="P52" s="7">
        <v>35.9</v>
      </c>
      <c r="Q52" s="7"/>
      <c r="R52" s="7"/>
      <c r="S52" s="7">
        <v>35.880000000000003</v>
      </c>
      <c r="T52" s="13">
        <f>MIN(E52:S52)</f>
        <v>35.68</v>
      </c>
      <c r="U52" s="14">
        <f>MAX(E52:S52)</f>
        <v>38.75</v>
      </c>
      <c r="V52" s="7">
        <f t="shared" ref="V52" si="9">U52-T52</f>
        <v>3.0700000000000003</v>
      </c>
    </row>
    <row r="53" spans="1:22" x14ac:dyDescent="0.2">
      <c r="A53" s="6">
        <v>51</v>
      </c>
      <c r="B53" s="25" t="s">
        <v>89</v>
      </c>
      <c r="C53" s="25" t="s">
        <v>90</v>
      </c>
      <c r="D53" s="26" t="s">
        <v>91</v>
      </c>
      <c r="E53" s="7"/>
      <c r="F53" s="7"/>
      <c r="G53" s="7">
        <v>6.45</v>
      </c>
      <c r="H53" s="7">
        <v>8.1199999999999992</v>
      </c>
      <c r="I53" s="7"/>
      <c r="J53" s="7">
        <v>8.35</v>
      </c>
      <c r="K53" s="7">
        <v>6.75</v>
      </c>
      <c r="L53" s="7"/>
      <c r="M53" s="7"/>
      <c r="N53" s="7"/>
      <c r="O53" s="7"/>
      <c r="P53" s="7">
        <v>6.7</v>
      </c>
      <c r="Q53" s="7"/>
      <c r="R53" s="7">
        <v>8.75</v>
      </c>
      <c r="S53" s="7">
        <v>6.95</v>
      </c>
      <c r="T53" s="13">
        <f>MIN(E53:S53)</f>
        <v>6.45</v>
      </c>
      <c r="U53" s="14">
        <f>MAX(E53:S53)</f>
        <v>8.75</v>
      </c>
      <c r="V53" s="7">
        <f t="shared" ref="V53" si="10">U53-T53</f>
        <v>2.2999999999999998</v>
      </c>
    </row>
    <row r="54" spans="1:22" x14ac:dyDescent="0.2">
      <c r="A54" s="6">
        <v>52</v>
      </c>
      <c r="B54" s="25" t="s">
        <v>89</v>
      </c>
      <c r="C54" s="25" t="s">
        <v>90</v>
      </c>
      <c r="D54" s="25" t="s">
        <v>92</v>
      </c>
      <c r="E54" s="8"/>
      <c r="F54" s="8"/>
      <c r="G54" s="8">
        <v>17.45</v>
      </c>
      <c r="H54" s="8"/>
      <c r="I54" s="8"/>
      <c r="J54" s="8"/>
      <c r="K54" s="8">
        <v>16.75</v>
      </c>
      <c r="L54" s="8">
        <v>16.75</v>
      </c>
      <c r="M54" s="8"/>
      <c r="N54" s="8"/>
      <c r="O54" s="8">
        <v>16.850000000000001</v>
      </c>
      <c r="P54" s="8">
        <v>16.850000000000001</v>
      </c>
      <c r="Q54" s="8"/>
      <c r="R54" s="8"/>
      <c r="S54" s="8">
        <v>16.32</v>
      </c>
      <c r="T54" s="13">
        <f>MIN(E54:S54)</f>
        <v>16.32</v>
      </c>
      <c r="U54" s="14">
        <f>MAX(E54:S54)</f>
        <v>17.45</v>
      </c>
      <c r="V54" s="7">
        <f t="shared" ref="V54:V95" si="11">U54-T54</f>
        <v>1.129999999999999</v>
      </c>
    </row>
    <row r="55" spans="1:22" x14ac:dyDescent="0.2">
      <c r="A55" s="6">
        <v>53</v>
      </c>
      <c r="B55" s="25" t="s">
        <v>93</v>
      </c>
      <c r="C55" s="25" t="s">
        <v>90</v>
      </c>
      <c r="D55" s="25" t="s">
        <v>98</v>
      </c>
      <c r="E55" s="7"/>
      <c r="F55" s="8"/>
      <c r="G55" s="8"/>
      <c r="H55" s="8"/>
      <c r="I55" s="8"/>
      <c r="J55" s="8"/>
      <c r="K55" s="8"/>
      <c r="L55" s="8"/>
      <c r="M55" s="8"/>
      <c r="N55" s="8">
        <v>16.95</v>
      </c>
      <c r="O55" s="8">
        <v>13.5</v>
      </c>
      <c r="P55" s="8">
        <v>13.5</v>
      </c>
      <c r="Q55" s="8">
        <v>16.95</v>
      </c>
      <c r="R55" s="8"/>
      <c r="S55" s="8"/>
      <c r="T55" s="13">
        <f>MIN(E55:S55)</f>
        <v>13.5</v>
      </c>
      <c r="U55" s="14">
        <f>MAX(E55:S55)</f>
        <v>16.95</v>
      </c>
      <c r="V55" s="7">
        <f t="shared" si="11"/>
        <v>3.4499999999999993</v>
      </c>
    </row>
    <row r="56" spans="1:22" x14ac:dyDescent="0.2">
      <c r="A56" s="6">
        <v>54</v>
      </c>
      <c r="B56" s="25" t="s">
        <v>89</v>
      </c>
      <c r="C56" s="25" t="s">
        <v>94</v>
      </c>
      <c r="D56" s="26" t="s">
        <v>96</v>
      </c>
      <c r="E56" s="8"/>
      <c r="F56" s="8"/>
      <c r="G56" s="8"/>
      <c r="H56" s="8">
        <v>10.9</v>
      </c>
      <c r="I56" s="8"/>
      <c r="J56" s="8">
        <v>10.7</v>
      </c>
      <c r="K56" s="8">
        <v>9.18</v>
      </c>
      <c r="L56" s="8">
        <v>12.29</v>
      </c>
      <c r="M56" s="8"/>
      <c r="N56" s="8"/>
      <c r="O56" s="8">
        <v>10.050000000000001</v>
      </c>
      <c r="P56" s="8">
        <v>9.65</v>
      </c>
      <c r="Q56" s="8"/>
      <c r="R56" s="8"/>
      <c r="S56" s="8">
        <v>13.25</v>
      </c>
      <c r="T56" s="13">
        <f>MIN(E56:S56)</f>
        <v>9.18</v>
      </c>
      <c r="U56" s="14">
        <f>MAX(E56:S56)</f>
        <v>13.25</v>
      </c>
      <c r="V56" s="7">
        <f t="shared" si="11"/>
        <v>4.07</v>
      </c>
    </row>
    <row r="57" spans="1:22" x14ac:dyDescent="0.2">
      <c r="A57" s="6">
        <v>55</v>
      </c>
      <c r="B57" s="25" t="s">
        <v>97</v>
      </c>
      <c r="C57" s="25" t="s">
        <v>94</v>
      </c>
      <c r="D57" s="25" t="s">
        <v>22</v>
      </c>
      <c r="E57" s="8"/>
      <c r="F57" s="8"/>
      <c r="G57" s="8"/>
      <c r="H57" s="8"/>
      <c r="I57" s="8"/>
      <c r="J57" s="8"/>
      <c r="K57" s="8"/>
      <c r="L57" s="8"/>
      <c r="M57" s="8"/>
      <c r="N57" s="8"/>
      <c r="O57" s="8">
        <v>12.75</v>
      </c>
      <c r="P57" s="8">
        <v>12.75</v>
      </c>
      <c r="Q57" s="8"/>
      <c r="R57" s="8"/>
      <c r="S57" s="8"/>
      <c r="T57" s="13">
        <f>MIN(E57:S57)</f>
        <v>12.75</v>
      </c>
      <c r="U57" s="14">
        <f>MAX(E57:S57)</f>
        <v>12.75</v>
      </c>
      <c r="V57" s="7">
        <f t="shared" si="11"/>
        <v>0</v>
      </c>
    </row>
    <row r="58" spans="1:22" x14ac:dyDescent="0.2">
      <c r="A58" s="6">
        <v>56</v>
      </c>
      <c r="B58" s="25" t="s">
        <v>97</v>
      </c>
      <c r="C58" s="25" t="s">
        <v>94</v>
      </c>
      <c r="D58" s="25" t="s">
        <v>98</v>
      </c>
      <c r="E58" s="8"/>
      <c r="F58" s="8"/>
      <c r="G58" s="8"/>
      <c r="H58" s="8"/>
      <c r="I58" s="8"/>
      <c r="J58" s="8"/>
      <c r="K58" s="8"/>
      <c r="L58" s="8"/>
      <c r="M58" s="8"/>
      <c r="N58" s="8"/>
      <c r="O58" s="8">
        <v>24.95</v>
      </c>
      <c r="P58" s="8">
        <v>22.5</v>
      </c>
      <c r="Q58" s="8"/>
      <c r="R58" s="8"/>
      <c r="S58" s="8"/>
      <c r="T58" s="13">
        <f>MIN(E58:S58)</f>
        <v>22.5</v>
      </c>
      <c r="U58" s="14">
        <f>MAX(E58:S58)</f>
        <v>24.95</v>
      </c>
      <c r="V58" s="7">
        <f t="shared" si="11"/>
        <v>2.4499999999999993</v>
      </c>
    </row>
    <row r="59" spans="1:22" x14ac:dyDescent="0.2">
      <c r="A59" s="6">
        <v>57</v>
      </c>
      <c r="B59" s="25" t="s">
        <v>99</v>
      </c>
      <c r="C59" s="25" t="s">
        <v>100</v>
      </c>
      <c r="D59" s="25" t="s">
        <v>95</v>
      </c>
      <c r="E59" s="8"/>
      <c r="F59" s="8"/>
      <c r="G59" s="8">
        <v>4.25</v>
      </c>
      <c r="H59" s="8">
        <v>3.25</v>
      </c>
      <c r="I59" s="8"/>
      <c r="J59" s="8">
        <v>3.05</v>
      </c>
      <c r="K59" s="8">
        <v>3.25</v>
      </c>
      <c r="L59" s="8">
        <v>5.25</v>
      </c>
      <c r="M59" s="8">
        <v>2.95</v>
      </c>
      <c r="N59" s="8"/>
      <c r="O59" s="8"/>
      <c r="P59" s="8">
        <v>2.2000000000000002</v>
      </c>
      <c r="Q59" s="8"/>
      <c r="R59" s="8">
        <v>2.5</v>
      </c>
      <c r="S59" s="8">
        <v>3.39</v>
      </c>
      <c r="T59" s="13">
        <f>MIN(E59:S59)</f>
        <v>2.2000000000000002</v>
      </c>
      <c r="U59" s="14">
        <f>MAX(E59:S59)</f>
        <v>5.25</v>
      </c>
      <c r="V59" s="7">
        <f t="shared" si="11"/>
        <v>3.05</v>
      </c>
    </row>
    <row r="60" spans="1:22" x14ac:dyDescent="0.2">
      <c r="A60" s="6">
        <v>58</v>
      </c>
      <c r="B60" s="25" t="s">
        <v>101</v>
      </c>
      <c r="C60" s="25" t="s">
        <v>100</v>
      </c>
      <c r="D60" s="25" t="s">
        <v>95</v>
      </c>
      <c r="E60" s="8">
        <v>5.95</v>
      </c>
      <c r="F60" s="8">
        <v>6.5</v>
      </c>
      <c r="G60" s="8">
        <v>3.85</v>
      </c>
      <c r="H60" s="8">
        <v>4.95</v>
      </c>
      <c r="I60" s="8"/>
      <c r="J60" s="8">
        <v>4.95</v>
      </c>
      <c r="K60" s="8">
        <v>4.95</v>
      </c>
      <c r="L60" s="8">
        <v>4.95</v>
      </c>
      <c r="M60" s="8">
        <v>5.25</v>
      </c>
      <c r="N60" s="8">
        <v>5.95</v>
      </c>
      <c r="O60" s="8">
        <v>4.95</v>
      </c>
      <c r="P60" s="8">
        <v>4.95</v>
      </c>
      <c r="Q60" s="8">
        <v>6.95</v>
      </c>
      <c r="R60" s="8">
        <v>5.6</v>
      </c>
      <c r="S60" s="8">
        <v>4.55</v>
      </c>
      <c r="T60" s="13">
        <f>MIN(E60:S60)</f>
        <v>3.85</v>
      </c>
      <c r="U60" s="14">
        <f>MAX(E60:S60)</f>
        <v>6.95</v>
      </c>
      <c r="V60" s="7">
        <f t="shared" si="11"/>
        <v>3.1</v>
      </c>
    </row>
    <row r="61" spans="1:22" x14ac:dyDescent="0.2">
      <c r="A61" s="6">
        <v>59</v>
      </c>
      <c r="B61" s="25" t="s">
        <v>102</v>
      </c>
      <c r="C61" s="25" t="s">
        <v>100</v>
      </c>
      <c r="D61" s="25" t="s">
        <v>95</v>
      </c>
      <c r="E61" s="8"/>
      <c r="F61" s="8"/>
      <c r="G61" s="8"/>
      <c r="H61" s="8">
        <v>7.99</v>
      </c>
      <c r="I61" s="8"/>
      <c r="J61" s="8">
        <v>7.4</v>
      </c>
      <c r="K61" s="8">
        <v>9</v>
      </c>
      <c r="L61" s="8">
        <v>9.9</v>
      </c>
      <c r="M61" s="8">
        <v>8.9499999999999993</v>
      </c>
      <c r="N61" s="8"/>
      <c r="O61" s="8">
        <v>6.95</v>
      </c>
      <c r="P61" s="8">
        <v>6.95</v>
      </c>
      <c r="Q61" s="8"/>
      <c r="R61" s="8">
        <v>5</v>
      </c>
      <c r="S61" s="8">
        <v>7.79</v>
      </c>
      <c r="T61" s="13">
        <f>MIN(E61:S61)</f>
        <v>5</v>
      </c>
      <c r="U61" s="14">
        <f>MAX(E61:S61)</f>
        <v>9.9</v>
      </c>
      <c r="V61" s="7">
        <f t="shared" si="11"/>
        <v>4.9000000000000004</v>
      </c>
    </row>
    <row r="62" spans="1:22" x14ac:dyDescent="0.2">
      <c r="A62" s="6">
        <v>60</v>
      </c>
      <c r="B62" s="25" t="s">
        <v>103</v>
      </c>
      <c r="C62" s="25" t="s">
        <v>100</v>
      </c>
      <c r="D62" s="25" t="s">
        <v>95</v>
      </c>
      <c r="E62" s="8">
        <v>6.95</v>
      </c>
      <c r="F62" s="8"/>
      <c r="G62" s="8"/>
      <c r="H62" s="8">
        <v>6.95</v>
      </c>
      <c r="I62" s="8"/>
      <c r="J62" s="8">
        <v>8.17</v>
      </c>
      <c r="K62" s="8">
        <v>10.25</v>
      </c>
      <c r="L62" s="8">
        <v>10.25</v>
      </c>
      <c r="M62" s="8">
        <v>10.95</v>
      </c>
      <c r="N62" s="8"/>
      <c r="O62" s="8">
        <v>7.95</v>
      </c>
      <c r="P62" s="8">
        <v>7.95</v>
      </c>
      <c r="Q62" s="8">
        <v>10.95</v>
      </c>
      <c r="R62" s="8">
        <v>7.15</v>
      </c>
      <c r="S62" s="8">
        <v>8.49</v>
      </c>
      <c r="T62" s="13">
        <f>MIN(E62:S62)</f>
        <v>6.95</v>
      </c>
      <c r="U62" s="14">
        <f>MAX(E62:S62)</f>
        <v>10.95</v>
      </c>
      <c r="V62" s="7">
        <f t="shared" si="11"/>
        <v>3.9999999999999991</v>
      </c>
    </row>
    <row r="63" spans="1:22" x14ac:dyDescent="0.2">
      <c r="A63" s="6">
        <v>61</v>
      </c>
      <c r="B63" s="25" t="s">
        <v>104</v>
      </c>
      <c r="C63" s="25" t="s">
        <v>100</v>
      </c>
      <c r="D63" s="25" t="s">
        <v>95</v>
      </c>
      <c r="E63" s="8">
        <v>5.95</v>
      </c>
      <c r="F63" s="8">
        <v>8.9499999999999993</v>
      </c>
      <c r="G63" s="8">
        <v>4.99</v>
      </c>
      <c r="H63" s="8">
        <v>4.95</v>
      </c>
      <c r="I63" s="8"/>
      <c r="J63" s="8">
        <v>4.97</v>
      </c>
      <c r="K63" s="8">
        <v>4.95</v>
      </c>
      <c r="L63" s="8">
        <v>4.95</v>
      </c>
      <c r="M63" s="8">
        <v>6.5</v>
      </c>
      <c r="N63" s="8"/>
      <c r="O63" s="8">
        <v>4.5</v>
      </c>
      <c r="P63" s="8">
        <v>4.95</v>
      </c>
      <c r="Q63" s="8">
        <v>7.95</v>
      </c>
      <c r="R63" s="8">
        <v>5.95</v>
      </c>
      <c r="S63" s="8">
        <v>5.57</v>
      </c>
      <c r="T63" s="13">
        <f>MIN(E63:S63)</f>
        <v>4.5</v>
      </c>
      <c r="U63" s="14">
        <f>MAX(E63:S63)</f>
        <v>8.9499999999999993</v>
      </c>
      <c r="V63" s="7">
        <f t="shared" si="11"/>
        <v>4.4499999999999993</v>
      </c>
    </row>
    <row r="64" spans="1:22" x14ac:dyDescent="0.2">
      <c r="A64" s="6">
        <v>62</v>
      </c>
      <c r="B64" s="25" t="s">
        <v>105</v>
      </c>
      <c r="C64" s="25" t="s">
        <v>100</v>
      </c>
      <c r="D64" s="25" t="s">
        <v>95</v>
      </c>
      <c r="E64" s="8">
        <v>4.95</v>
      </c>
      <c r="F64" s="8"/>
      <c r="G64" s="8"/>
      <c r="H64" s="8">
        <v>4.95</v>
      </c>
      <c r="I64" s="8"/>
      <c r="J64" s="8">
        <v>4.2</v>
      </c>
      <c r="K64" s="8">
        <v>2.95</v>
      </c>
      <c r="L64" s="8">
        <v>2.95</v>
      </c>
      <c r="M64" s="8">
        <v>2.25</v>
      </c>
      <c r="N64" s="8"/>
      <c r="O64" s="8">
        <v>2.9</v>
      </c>
      <c r="P64" s="8"/>
      <c r="Q64" s="8">
        <v>3.95</v>
      </c>
      <c r="R64" s="8">
        <v>3.75</v>
      </c>
      <c r="S64" s="8">
        <v>3.25</v>
      </c>
      <c r="T64" s="13">
        <f>MIN(E64:S64)</f>
        <v>2.25</v>
      </c>
      <c r="U64" s="14">
        <f>MAX(E64:S64)</f>
        <v>4.95</v>
      </c>
      <c r="V64" s="7">
        <f t="shared" si="11"/>
        <v>2.7</v>
      </c>
    </row>
    <row r="65" spans="1:22" x14ac:dyDescent="0.2">
      <c r="A65" s="6">
        <v>63</v>
      </c>
      <c r="B65" s="25" t="s">
        <v>106</v>
      </c>
      <c r="C65" s="25" t="s">
        <v>100</v>
      </c>
      <c r="D65" s="25" t="s">
        <v>95</v>
      </c>
      <c r="E65" s="8">
        <v>4.95</v>
      </c>
      <c r="F65" s="8"/>
      <c r="G65" s="8"/>
      <c r="H65" s="8">
        <v>3.95</v>
      </c>
      <c r="I65" s="8"/>
      <c r="J65" s="8">
        <v>4.25</v>
      </c>
      <c r="K65" s="8">
        <v>3.45</v>
      </c>
      <c r="L65" s="8">
        <v>3.45</v>
      </c>
      <c r="M65" s="8">
        <v>3.25</v>
      </c>
      <c r="N65" s="8"/>
      <c r="O65" s="8">
        <v>3.5</v>
      </c>
      <c r="P65" s="8">
        <v>3.5</v>
      </c>
      <c r="Q65" s="8"/>
      <c r="R65" s="8"/>
      <c r="S65" s="8"/>
      <c r="T65" s="13">
        <f>MIN(E65:S65)</f>
        <v>3.25</v>
      </c>
      <c r="U65" s="14">
        <f>MAX(E65:S65)</f>
        <v>4.95</v>
      </c>
      <c r="V65" s="7">
        <f t="shared" si="11"/>
        <v>1.7000000000000002</v>
      </c>
    </row>
    <row r="66" spans="1:22" x14ac:dyDescent="0.2">
      <c r="A66" s="6">
        <v>64</v>
      </c>
      <c r="B66" s="25" t="s">
        <v>106</v>
      </c>
      <c r="C66" s="25" t="s">
        <v>100</v>
      </c>
      <c r="D66" s="25" t="s">
        <v>107</v>
      </c>
      <c r="E66" s="8">
        <v>1</v>
      </c>
      <c r="F66" s="8">
        <v>1.95</v>
      </c>
      <c r="G66" s="8">
        <v>1.75</v>
      </c>
      <c r="H66" s="8"/>
      <c r="I66" s="8"/>
      <c r="J66" s="8"/>
      <c r="K66" s="8"/>
      <c r="L66" s="8"/>
      <c r="M66" s="8"/>
      <c r="N66" s="8">
        <v>1.75</v>
      </c>
      <c r="O66" s="8"/>
      <c r="P66" s="8"/>
      <c r="Q66" s="8">
        <v>1.5</v>
      </c>
      <c r="R66" s="8">
        <v>1.75</v>
      </c>
      <c r="S66" s="8">
        <v>1.5</v>
      </c>
      <c r="T66" s="13">
        <f>MIN(E66:S66)</f>
        <v>1</v>
      </c>
      <c r="U66" s="14">
        <f>MAX(E66:S66)</f>
        <v>1.95</v>
      </c>
      <c r="V66" s="7">
        <f t="shared" si="11"/>
        <v>0.95</v>
      </c>
    </row>
    <row r="67" spans="1:22" x14ac:dyDescent="0.2">
      <c r="A67" s="6">
        <v>65</v>
      </c>
      <c r="B67" s="25" t="s">
        <v>108</v>
      </c>
      <c r="C67" s="25" t="s">
        <v>100</v>
      </c>
      <c r="D67" s="25" t="s">
        <v>95</v>
      </c>
      <c r="E67" s="8">
        <v>8.75</v>
      </c>
      <c r="F67" s="8"/>
      <c r="G67" s="8"/>
      <c r="H67" s="8">
        <v>9.9499999999999993</v>
      </c>
      <c r="I67" s="8"/>
      <c r="J67" s="8">
        <v>14.58</v>
      </c>
      <c r="K67" s="8"/>
      <c r="L67" s="8">
        <v>8.3000000000000007</v>
      </c>
      <c r="M67" s="8">
        <v>6.5</v>
      </c>
      <c r="N67" s="8"/>
      <c r="O67" s="8">
        <v>8</v>
      </c>
      <c r="P67" s="8">
        <v>8</v>
      </c>
      <c r="Q67" s="8"/>
      <c r="R67" s="8">
        <v>9.9499999999999993</v>
      </c>
      <c r="S67" s="8">
        <v>12.35</v>
      </c>
      <c r="T67" s="13">
        <f>MIN(E67:S67)</f>
        <v>6.5</v>
      </c>
      <c r="U67" s="14">
        <f>MAX(E67:S67)</f>
        <v>14.58</v>
      </c>
      <c r="V67" s="7">
        <f t="shared" si="11"/>
        <v>8.08</v>
      </c>
    </row>
    <row r="68" spans="1:22" x14ac:dyDescent="0.2">
      <c r="A68" s="6">
        <v>66</v>
      </c>
      <c r="B68" s="25" t="s">
        <v>109</v>
      </c>
      <c r="C68" s="25" t="s">
        <v>100</v>
      </c>
      <c r="D68" s="25" t="s">
        <v>95</v>
      </c>
      <c r="E68" s="8">
        <v>4.95</v>
      </c>
      <c r="F68" s="8">
        <v>5.95</v>
      </c>
      <c r="G68" s="8">
        <v>2.75</v>
      </c>
      <c r="H68" s="8">
        <v>5.95</v>
      </c>
      <c r="I68" s="8"/>
      <c r="J68" s="8">
        <v>6.26</v>
      </c>
      <c r="K68" s="8">
        <v>2.6</v>
      </c>
      <c r="L68" s="8">
        <v>5.25</v>
      </c>
      <c r="M68" s="8">
        <v>3.35</v>
      </c>
      <c r="N68" s="8"/>
      <c r="O68" s="8"/>
      <c r="P68" s="8">
        <v>4.95</v>
      </c>
      <c r="Q68" s="8"/>
      <c r="R68" s="8"/>
      <c r="S68" s="8">
        <v>4.45</v>
      </c>
      <c r="T68" s="13">
        <f>MIN(E68:S68)</f>
        <v>2.6</v>
      </c>
      <c r="U68" s="14">
        <f>MAX(E68:S68)</f>
        <v>6.26</v>
      </c>
      <c r="V68" s="7">
        <f t="shared" si="11"/>
        <v>3.6599999999999997</v>
      </c>
    </row>
    <row r="69" spans="1:22" x14ac:dyDescent="0.2">
      <c r="A69" s="6">
        <v>67</v>
      </c>
      <c r="B69" s="25" t="s">
        <v>110</v>
      </c>
      <c r="C69" s="25" t="s">
        <v>100</v>
      </c>
      <c r="D69" s="26" t="s">
        <v>95</v>
      </c>
      <c r="E69" s="8"/>
      <c r="F69" s="8">
        <v>6.5</v>
      </c>
      <c r="G69" s="8">
        <v>3.75</v>
      </c>
      <c r="H69" s="8">
        <v>6.75</v>
      </c>
      <c r="I69" s="8"/>
      <c r="J69" s="8">
        <v>6.68</v>
      </c>
      <c r="K69" s="8">
        <v>2.95</v>
      </c>
      <c r="L69" s="8">
        <v>3.85</v>
      </c>
      <c r="M69" s="8">
        <v>4.95</v>
      </c>
      <c r="N69" s="8"/>
      <c r="O69" s="8">
        <v>3.5</v>
      </c>
      <c r="P69" s="8">
        <v>4.25</v>
      </c>
      <c r="Q69" s="8"/>
      <c r="R69" s="8">
        <v>4.5</v>
      </c>
      <c r="S69" s="8">
        <v>5.95</v>
      </c>
      <c r="T69" s="13">
        <f>MIN(E69:S69)</f>
        <v>2.95</v>
      </c>
      <c r="U69" s="14">
        <f>MAX(E69:S69)</f>
        <v>6.75</v>
      </c>
      <c r="V69" s="7">
        <f t="shared" si="11"/>
        <v>3.8</v>
      </c>
    </row>
    <row r="70" spans="1:22" x14ac:dyDescent="0.2">
      <c r="A70" s="6">
        <v>68</v>
      </c>
      <c r="B70" s="25" t="s">
        <v>171</v>
      </c>
      <c r="C70" s="25" t="s">
        <v>100</v>
      </c>
      <c r="D70" s="26" t="s">
        <v>95</v>
      </c>
      <c r="E70" s="8">
        <v>7</v>
      </c>
      <c r="F70" s="8">
        <v>8.9499999999999993</v>
      </c>
      <c r="G70" s="8">
        <v>5.99</v>
      </c>
      <c r="H70" s="8">
        <v>5.95</v>
      </c>
      <c r="I70" s="8"/>
      <c r="J70" s="8">
        <v>5.25</v>
      </c>
      <c r="K70" s="8">
        <v>4.95</v>
      </c>
      <c r="L70" s="8">
        <v>4.95</v>
      </c>
      <c r="M70" s="8">
        <v>4.5</v>
      </c>
      <c r="N70" s="8"/>
      <c r="O70" s="8">
        <v>5.95</v>
      </c>
      <c r="P70" s="8">
        <v>5.5</v>
      </c>
      <c r="Q70" s="8"/>
      <c r="R70" s="8"/>
      <c r="S70" s="8">
        <v>4.1900000000000004</v>
      </c>
      <c r="T70" s="13">
        <f>MIN(E70:S70)</f>
        <v>4.1900000000000004</v>
      </c>
      <c r="U70" s="14">
        <f>MAX(E70:S70)</f>
        <v>8.9499999999999993</v>
      </c>
      <c r="V70" s="7">
        <f t="shared" si="11"/>
        <v>4.7599999999999989</v>
      </c>
    </row>
    <row r="71" spans="1:22" x14ac:dyDescent="0.2">
      <c r="A71" s="6">
        <v>69</v>
      </c>
      <c r="B71" s="25" t="s">
        <v>111</v>
      </c>
      <c r="C71" s="25" t="s">
        <v>100</v>
      </c>
      <c r="D71" s="25" t="s">
        <v>95</v>
      </c>
      <c r="E71" s="8">
        <v>7.5</v>
      </c>
      <c r="F71" s="8">
        <v>8.9499999999999993</v>
      </c>
      <c r="G71" s="8">
        <v>5.99</v>
      </c>
      <c r="H71" s="8">
        <v>5.95</v>
      </c>
      <c r="I71" s="8"/>
      <c r="J71" s="8"/>
      <c r="K71" s="8">
        <v>4.95</v>
      </c>
      <c r="L71" s="8">
        <v>4.95</v>
      </c>
      <c r="M71" s="8"/>
      <c r="N71" s="8">
        <v>6.95</v>
      </c>
      <c r="O71" s="8">
        <v>5.95</v>
      </c>
      <c r="P71" s="8"/>
      <c r="Q71" s="8">
        <v>7.95</v>
      </c>
      <c r="R71" s="8">
        <v>5.95</v>
      </c>
      <c r="S71" s="8">
        <v>4.8499999999999996</v>
      </c>
      <c r="T71" s="13">
        <f>MIN(E71:S71)</f>
        <v>4.8499999999999996</v>
      </c>
      <c r="U71" s="14">
        <f>MAX(E71:S71)</f>
        <v>8.9499999999999993</v>
      </c>
      <c r="V71" s="7">
        <f t="shared" si="11"/>
        <v>4.0999999999999996</v>
      </c>
    </row>
    <row r="72" spans="1:22" x14ac:dyDescent="0.2">
      <c r="A72" s="6">
        <v>70</v>
      </c>
      <c r="B72" s="25" t="s">
        <v>112</v>
      </c>
      <c r="C72" s="25" t="s">
        <v>100</v>
      </c>
      <c r="D72" s="25" t="s">
        <v>95</v>
      </c>
      <c r="E72" s="8">
        <v>7.75</v>
      </c>
      <c r="F72" s="8">
        <v>9.25</v>
      </c>
      <c r="G72" s="8">
        <v>5.99</v>
      </c>
      <c r="H72" s="8"/>
      <c r="I72" s="8"/>
      <c r="J72" s="8">
        <v>11.95</v>
      </c>
      <c r="K72" s="8">
        <v>5.95</v>
      </c>
      <c r="L72" s="8">
        <v>5.95</v>
      </c>
      <c r="M72" s="8">
        <v>6.3</v>
      </c>
      <c r="N72" s="8">
        <v>7.95</v>
      </c>
      <c r="O72" s="8">
        <v>5.95</v>
      </c>
      <c r="P72" s="8">
        <v>5.95</v>
      </c>
      <c r="Q72" s="8">
        <v>8.9499999999999993</v>
      </c>
      <c r="R72" s="8">
        <v>6.5</v>
      </c>
      <c r="S72" s="8">
        <v>5.95</v>
      </c>
      <c r="T72" s="13">
        <f>MIN(E72:S72)</f>
        <v>5.95</v>
      </c>
      <c r="U72" s="14">
        <f>MAX(E72:S72)</f>
        <v>11.95</v>
      </c>
      <c r="V72" s="7">
        <f t="shared" si="11"/>
        <v>5.9999999999999991</v>
      </c>
    </row>
    <row r="73" spans="1:22" x14ac:dyDescent="0.2">
      <c r="A73" s="6">
        <v>71</v>
      </c>
      <c r="B73" s="3" t="s">
        <v>172</v>
      </c>
      <c r="C73" s="26" t="s">
        <v>113</v>
      </c>
      <c r="D73" s="3" t="s">
        <v>25</v>
      </c>
      <c r="E73" s="8"/>
      <c r="F73" s="8"/>
      <c r="G73" s="8"/>
      <c r="H73" s="8"/>
      <c r="I73" s="8"/>
      <c r="J73" s="8"/>
      <c r="K73" s="8"/>
      <c r="L73" s="8"/>
      <c r="M73" s="8"/>
      <c r="N73" s="8"/>
      <c r="O73" s="8">
        <v>2.25</v>
      </c>
      <c r="P73" s="8">
        <v>2.25</v>
      </c>
      <c r="Q73" s="8"/>
      <c r="R73" s="8"/>
      <c r="S73" s="8"/>
      <c r="T73" s="13">
        <f>MIN(E73:S73)</f>
        <v>2.25</v>
      </c>
      <c r="U73" s="14">
        <f>MAX(E73:S73)</f>
        <v>2.25</v>
      </c>
      <c r="V73" s="7">
        <f t="shared" si="11"/>
        <v>0</v>
      </c>
    </row>
    <row r="74" spans="1:22" x14ac:dyDescent="0.2">
      <c r="A74" s="6">
        <v>72</v>
      </c>
      <c r="B74" s="3" t="s">
        <v>172</v>
      </c>
      <c r="C74" s="26" t="s">
        <v>113</v>
      </c>
      <c r="D74" s="3" t="s">
        <v>114</v>
      </c>
      <c r="E74" s="8"/>
      <c r="F74" s="8"/>
      <c r="G74" s="8"/>
      <c r="H74" s="8"/>
      <c r="I74" s="8"/>
      <c r="J74" s="8"/>
      <c r="K74" s="8"/>
      <c r="L74" s="8"/>
      <c r="M74" s="8"/>
      <c r="N74" s="8"/>
      <c r="O74" s="8">
        <v>3.95</v>
      </c>
      <c r="P74" s="8"/>
      <c r="Q74" s="8"/>
      <c r="R74" s="8"/>
      <c r="S74" s="8"/>
      <c r="T74" s="13">
        <f>MIN(E74:S74)</f>
        <v>3.95</v>
      </c>
      <c r="U74" s="14">
        <f>MAX(E74:S74)</f>
        <v>3.95</v>
      </c>
      <c r="V74" s="7">
        <f t="shared" si="11"/>
        <v>0</v>
      </c>
    </row>
    <row r="75" spans="1:22" x14ac:dyDescent="0.2">
      <c r="A75" s="6">
        <v>73</v>
      </c>
      <c r="B75" s="3" t="s">
        <v>115</v>
      </c>
      <c r="C75" s="26" t="s">
        <v>113</v>
      </c>
      <c r="D75" s="3" t="s">
        <v>25</v>
      </c>
      <c r="E75" s="8">
        <v>3.15</v>
      </c>
      <c r="F75" s="8">
        <v>3.5</v>
      </c>
      <c r="G75" s="8"/>
      <c r="H75" s="8">
        <v>2.96</v>
      </c>
      <c r="I75" s="8"/>
      <c r="J75" s="8"/>
      <c r="K75" s="8"/>
      <c r="L75" s="8"/>
      <c r="M75" s="8"/>
      <c r="N75" s="8"/>
      <c r="O75" s="8"/>
      <c r="P75" s="8">
        <v>2.25</v>
      </c>
      <c r="Q75" s="8"/>
      <c r="R75" s="8">
        <v>2.5</v>
      </c>
      <c r="S75" s="8"/>
      <c r="T75" s="13">
        <f>MIN(E75:S75)</f>
        <v>2.25</v>
      </c>
      <c r="U75" s="14">
        <f>MAX(E75:S75)</f>
        <v>3.5</v>
      </c>
      <c r="V75" s="7">
        <f t="shared" si="11"/>
        <v>1.25</v>
      </c>
    </row>
    <row r="76" spans="1:22" x14ac:dyDescent="0.2">
      <c r="A76" s="6">
        <v>74</v>
      </c>
      <c r="B76" s="3" t="s">
        <v>115</v>
      </c>
      <c r="C76" s="26" t="s">
        <v>113</v>
      </c>
      <c r="D76" s="3" t="s">
        <v>114</v>
      </c>
      <c r="E76" s="8"/>
      <c r="F76" s="8"/>
      <c r="G76" s="8"/>
      <c r="H76" s="8">
        <v>5.95</v>
      </c>
      <c r="I76" s="8"/>
      <c r="J76" s="8"/>
      <c r="K76" s="8"/>
      <c r="L76" s="8"/>
      <c r="M76" s="8"/>
      <c r="N76" s="8"/>
      <c r="O76" s="8"/>
      <c r="P76" s="8"/>
      <c r="Q76" s="8"/>
      <c r="R76" s="8">
        <v>4.95</v>
      </c>
      <c r="S76" s="8"/>
      <c r="T76" s="13">
        <f>MIN(E76:S76)</f>
        <v>4.95</v>
      </c>
      <c r="U76" s="14">
        <f>MAX(E76:S76)</f>
        <v>5.95</v>
      </c>
      <c r="V76" s="7">
        <f t="shared" si="11"/>
        <v>1</v>
      </c>
    </row>
    <row r="77" spans="1:22" x14ac:dyDescent="0.2">
      <c r="A77" s="6">
        <v>75</v>
      </c>
      <c r="B77" s="26" t="s">
        <v>113</v>
      </c>
      <c r="C77" s="26" t="s">
        <v>113</v>
      </c>
      <c r="D77" s="25" t="s">
        <v>95</v>
      </c>
      <c r="E77" s="8">
        <v>7.75</v>
      </c>
      <c r="F77" s="8">
        <v>6.25</v>
      </c>
      <c r="G77" s="8">
        <v>3.99</v>
      </c>
      <c r="H77" s="8">
        <v>4.75</v>
      </c>
      <c r="I77" s="8"/>
      <c r="J77" s="8">
        <v>3.95</v>
      </c>
      <c r="K77" s="8">
        <v>4.8499999999999996</v>
      </c>
      <c r="L77" s="8">
        <v>4.8499999999999996</v>
      </c>
      <c r="M77" s="8">
        <v>3.95</v>
      </c>
      <c r="N77" s="8"/>
      <c r="O77" s="8"/>
      <c r="P77" s="8">
        <v>3.35</v>
      </c>
      <c r="Q77" s="8">
        <v>4.95</v>
      </c>
      <c r="R77" s="8"/>
      <c r="S77" s="8">
        <v>2.79</v>
      </c>
      <c r="T77" s="13">
        <f>MIN(E77:S77)</f>
        <v>2.79</v>
      </c>
      <c r="U77" s="14">
        <f>MAX(E77:S77)</f>
        <v>7.75</v>
      </c>
      <c r="V77" s="7">
        <f t="shared" si="11"/>
        <v>4.96</v>
      </c>
    </row>
    <row r="78" spans="1:22" x14ac:dyDescent="0.2">
      <c r="A78" s="6">
        <v>76</v>
      </c>
      <c r="B78" s="25" t="s">
        <v>116</v>
      </c>
      <c r="C78" s="26" t="s">
        <v>117</v>
      </c>
      <c r="D78" s="26" t="s">
        <v>96</v>
      </c>
      <c r="E78" s="8">
        <v>4.25</v>
      </c>
      <c r="F78" s="8"/>
      <c r="G78" s="8"/>
      <c r="H78" s="8">
        <v>4.26</v>
      </c>
      <c r="I78" s="8">
        <v>4.26</v>
      </c>
      <c r="J78" s="8"/>
      <c r="K78" s="8"/>
      <c r="L78" s="8">
        <v>4.2</v>
      </c>
      <c r="M78" s="8"/>
      <c r="N78" s="8">
        <v>4.26</v>
      </c>
      <c r="O78" s="8"/>
      <c r="P78" s="8"/>
      <c r="Q78" s="8">
        <v>4.26</v>
      </c>
      <c r="R78" s="8"/>
      <c r="S78" s="8"/>
      <c r="T78" s="13">
        <f>MIN(E78:S78)</f>
        <v>4.2</v>
      </c>
      <c r="U78" s="14">
        <f>MAX(E78:S78)</f>
        <v>4.26</v>
      </c>
      <c r="V78" s="7">
        <f t="shared" si="11"/>
        <v>5.9999999999999609E-2</v>
      </c>
    </row>
    <row r="79" spans="1:22" x14ac:dyDescent="0.2">
      <c r="A79" s="6">
        <v>77</v>
      </c>
      <c r="B79" s="25" t="s">
        <v>118</v>
      </c>
      <c r="C79" s="26" t="s">
        <v>117</v>
      </c>
      <c r="D79" s="26" t="s">
        <v>96</v>
      </c>
      <c r="E79" s="8">
        <v>4.13</v>
      </c>
      <c r="F79" s="8">
        <v>4.1399999999999997</v>
      </c>
      <c r="G79" s="8"/>
      <c r="H79" s="8">
        <v>4.1399999999999997</v>
      </c>
      <c r="I79" s="8">
        <v>4.1399999999999997</v>
      </c>
      <c r="J79" s="8">
        <v>4.3899999999999997</v>
      </c>
      <c r="K79" s="8">
        <v>4.08</v>
      </c>
      <c r="L79" s="8"/>
      <c r="M79" s="8">
        <v>4.1399999999999997</v>
      </c>
      <c r="N79" s="8">
        <v>4.1399999999999997</v>
      </c>
      <c r="O79" s="8">
        <v>4.1500000000000004</v>
      </c>
      <c r="P79" s="8">
        <v>4.1500000000000004</v>
      </c>
      <c r="Q79" s="8">
        <v>4.08</v>
      </c>
      <c r="R79" s="8">
        <v>4.1399999999999997</v>
      </c>
      <c r="S79" s="8">
        <v>4.08</v>
      </c>
      <c r="T79" s="13">
        <f>MIN(E79:S79)</f>
        <v>4.08</v>
      </c>
      <c r="U79" s="14">
        <f>MAX(E79:S79)</f>
        <v>4.3899999999999997</v>
      </c>
      <c r="V79" s="7">
        <f t="shared" si="11"/>
        <v>0.30999999999999961</v>
      </c>
    </row>
    <row r="80" spans="1:22" x14ac:dyDescent="0.2">
      <c r="A80" s="6">
        <v>78</v>
      </c>
      <c r="B80" s="25" t="s">
        <v>154</v>
      </c>
      <c r="C80" s="25" t="s">
        <v>119</v>
      </c>
      <c r="D80" s="26" t="s">
        <v>25</v>
      </c>
      <c r="E80" s="8"/>
      <c r="F80" s="8"/>
      <c r="G80" s="8"/>
      <c r="H80" s="8">
        <v>4.76</v>
      </c>
      <c r="I80" s="8"/>
      <c r="J80" s="8"/>
      <c r="K80" s="8"/>
      <c r="L80" s="8">
        <v>3.85</v>
      </c>
      <c r="M80" s="8">
        <v>4.79</v>
      </c>
      <c r="N80" s="8"/>
      <c r="O80" s="8">
        <v>3.95</v>
      </c>
      <c r="P80" s="8">
        <v>4.8</v>
      </c>
      <c r="Q80" s="8"/>
      <c r="R80" s="8"/>
      <c r="S80" s="8" t="s">
        <v>180</v>
      </c>
      <c r="T80" s="13">
        <f>MIN(E80:S80)</f>
        <v>3.85</v>
      </c>
      <c r="U80" s="14">
        <f>MAX(E80:S80)</f>
        <v>4.8</v>
      </c>
      <c r="V80" s="7">
        <f t="shared" si="11"/>
        <v>0.94999999999999973</v>
      </c>
    </row>
    <row r="81" spans="1:22" x14ac:dyDescent="0.2">
      <c r="A81" s="6">
        <v>79</v>
      </c>
      <c r="B81" s="25" t="s">
        <v>155</v>
      </c>
      <c r="C81" s="25" t="s">
        <v>119</v>
      </c>
      <c r="D81" s="26" t="s">
        <v>42</v>
      </c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>
        <v>3.59</v>
      </c>
      <c r="S81" s="8"/>
      <c r="T81" s="13">
        <f>MIN(E81:S81)</f>
        <v>3.59</v>
      </c>
      <c r="U81" s="14">
        <f>MAX(E81:S81)</f>
        <v>3.59</v>
      </c>
      <c r="V81" s="7">
        <f t="shared" si="11"/>
        <v>0</v>
      </c>
    </row>
    <row r="82" spans="1:22" x14ac:dyDescent="0.2">
      <c r="A82" s="6">
        <v>80</v>
      </c>
      <c r="B82" s="25" t="s">
        <v>156</v>
      </c>
      <c r="C82" s="25" t="s">
        <v>119</v>
      </c>
      <c r="D82" s="25" t="s">
        <v>120</v>
      </c>
      <c r="E82" s="8">
        <v>5.45</v>
      </c>
      <c r="F82" s="8">
        <v>5.85</v>
      </c>
      <c r="G82" s="8">
        <v>5.65</v>
      </c>
      <c r="H82" s="8">
        <v>5.35</v>
      </c>
      <c r="I82" s="8">
        <v>5.85</v>
      </c>
      <c r="J82" s="8">
        <v>5.64</v>
      </c>
      <c r="K82" s="8"/>
      <c r="L82" s="8"/>
      <c r="M82" s="8">
        <v>5.38</v>
      </c>
      <c r="N82" s="8">
        <v>5.85</v>
      </c>
      <c r="O82" s="8">
        <v>5.35</v>
      </c>
      <c r="P82" s="8">
        <v>5.35</v>
      </c>
      <c r="Q82" s="8">
        <v>5.75</v>
      </c>
      <c r="R82" s="8">
        <v>4.28</v>
      </c>
      <c r="S82" s="8">
        <v>5.61</v>
      </c>
      <c r="T82" s="13">
        <f>MIN(E82:S82)</f>
        <v>4.28</v>
      </c>
      <c r="U82" s="14">
        <f>MAX(E82:S82)</f>
        <v>5.85</v>
      </c>
      <c r="V82" s="7">
        <f t="shared" si="11"/>
        <v>1.5699999999999994</v>
      </c>
    </row>
    <row r="83" spans="1:22" x14ac:dyDescent="0.2">
      <c r="A83" s="6">
        <v>81</v>
      </c>
      <c r="B83" s="25" t="s">
        <v>157</v>
      </c>
      <c r="C83" s="25" t="s">
        <v>119</v>
      </c>
      <c r="D83" s="25" t="s">
        <v>121</v>
      </c>
      <c r="E83" s="8"/>
      <c r="F83" s="8">
        <v>3.75</v>
      </c>
      <c r="G83" s="8">
        <v>3.75</v>
      </c>
      <c r="H83" s="8">
        <v>4.3</v>
      </c>
      <c r="I83" s="8">
        <v>3.89</v>
      </c>
      <c r="J83" s="8">
        <v>3.83</v>
      </c>
      <c r="K83" s="8">
        <v>4.43</v>
      </c>
      <c r="L83" s="8">
        <v>3.19</v>
      </c>
      <c r="M83" s="8">
        <v>4.2699999999999996</v>
      </c>
      <c r="N83" s="8">
        <v>4.0999999999999996</v>
      </c>
      <c r="O83" s="8"/>
      <c r="P83" s="8"/>
      <c r="Q83" s="8">
        <v>4.25</v>
      </c>
      <c r="R83" s="8">
        <v>4.16</v>
      </c>
      <c r="S83" s="8">
        <v>4.1399999999999997</v>
      </c>
      <c r="T83" s="13">
        <f>MIN(E83:S83)</f>
        <v>3.19</v>
      </c>
      <c r="U83" s="14">
        <f>MAX(E83:S83)</f>
        <v>4.43</v>
      </c>
      <c r="V83" s="7">
        <f t="shared" si="11"/>
        <v>1.2399999999999998</v>
      </c>
    </row>
    <row r="84" spans="1:22" x14ac:dyDescent="0.2">
      <c r="A84" s="6">
        <v>82</v>
      </c>
      <c r="B84" s="25" t="s">
        <v>158</v>
      </c>
      <c r="C84" s="25" t="s">
        <v>119</v>
      </c>
      <c r="D84" s="25" t="s">
        <v>23</v>
      </c>
      <c r="E84" s="8"/>
      <c r="F84" s="8"/>
      <c r="G84" s="8"/>
      <c r="H84" s="8">
        <v>4.54</v>
      </c>
      <c r="I84" s="8">
        <v>4.6900000000000004</v>
      </c>
      <c r="J84" s="8"/>
      <c r="K84" s="8"/>
      <c r="L84" s="8"/>
      <c r="M84" s="8">
        <v>4.43</v>
      </c>
      <c r="N84" s="8"/>
      <c r="O84" s="8"/>
      <c r="P84" s="8">
        <v>4.55</v>
      </c>
      <c r="Q84" s="8"/>
      <c r="R84" s="8">
        <v>4.2699999999999996</v>
      </c>
      <c r="S84" s="8"/>
      <c r="T84" s="13">
        <f>MIN(E84:S84)</f>
        <v>4.2699999999999996</v>
      </c>
      <c r="U84" s="14">
        <f>MAX(E84:S84)</f>
        <v>4.6900000000000004</v>
      </c>
      <c r="V84" s="7">
        <f t="shared" si="11"/>
        <v>0.42000000000000082</v>
      </c>
    </row>
    <row r="85" spans="1:22" x14ac:dyDescent="0.2">
      <c r="A85" s="6">
        <v>83</v>
      </c>
      <c r="B85" s="25" t="s">
        <v>159</v>
      </c>
      <c r="C85" s="25" t="s">
        <v>119</v>
      </c>
      <c r="D85" s="26" t="s">
        <v>23</v>
      </c>
      <c r="E85" s="8"/>
      <c r="F85" s="8"/>
      <c r="G85" s="8">
        <v>3.35</v>
      </c>
      <c r="H85" s="8"/>
      <c r="I85" s="8">
        <v>3.19</v>
      </c>
      <c r="J85" s="8"/>
      <c r="K85" s="8"/>
      <c r="L85" s="8"/>
      <c r="M85" s="8"/>
      <c r="N85" s="8"/>
      <c r="O85" s="8">
        <v>3</v>
      </c>
      <c r="P85" s="8"/>
      <c r="Q85" s="8">
        <v>3.35</v>
      </c>
      <c r="R85" s="8">
        <v>3.19</v>
      </c>
      <c r="S85" s="8"/>
      <c r="T85" s="13">
        <f>MIN(E85:S85)</f>
        <v>3</v>
      </c>
      <c r="U85" s="14">
        <f>MAX(E85:S85)</f>
        <v>3.35</v>
      </c>
      <c r="V85" s="7">
        <f t="shared" si="11"/>
        <v>0.35000000000000009</v>
      </c>
    </row>
    <row r="86" spans="1:22" x14ac:dyDescent="0.2">
      <c r="A86" s="6">
        <v>84</v>
      </c>
      <c r="B86" s="25" t="s">
        <v>122</v>
      </c>
      <c r="C86" s="25" t="s">
        <v>123</v>
      </c>
      <c r="D86" s="25" t="s">
        <v>124</v>
      </c>
      <c r="E86" s="8">
        <v>4.55</v>
      </c>
      <c r="F86" s="8">
        <v>4.75</v>
      </c>
      <c r="G86" s="8">
        <v>4.75</v>
      </c>
      <c r="H86" s="8">
        <v>4.4800000000000004</v>
      </c>
      <c r="I86" s="8">
        <v>4.6500000000000004</v>
      </c>
      <c r="J86" s="8">
        <v>4.72</v>
      </c>
      <c r="K86" s="8">
        <v>4.5199999999999996</v>
      </c>
      <c r="L86" s="8">
        <v>4.5199999999999996</v>
      </c>
      <c r="M86" s="8">
        <v>4.6399999999999997</v>
      </c>
      <c r="N86" s="8">
        <v>5.35</v>
      </c>
      <c r="O86" s="8">
        <v>4.0999999999999996</v>
      </c>
      <c r="P86" s="8">
        <v>4.0999999999999996</v>
      </c>
      <c r="Q86" s="8">
        <v>4.75</v>
      </c>
      <c r="R86" s="8">
        <v>4.4800000000000004</v>
      </c>
      <c r="S86" s="8">
        <v>4.7</v>
      </c>
      <c r="T86" s="13">
        <f>MIN(E86:S86)</f>
        <v>4.0999999999999996</v>
      </c>
      <c r="U86" s="14">
        <f>MAX(E86:S86)</f>
        <v>5.35</v>
      </c>
      <c r="V86" s="7">
        <f t="shared" si="11"/>
        <v>1.25</v>
      </c>
    </row>
    <row r="87" spans="1:22" x14ac:dyDescent="0.2">
      <c r="A87" s="6">
        <v>85</v>
      </c>
      <c r="B87" s="25" t="s">
        <v>125</v>
      </c>
      <c r="C87" s="25" t="s">
        <v>123</v>
      </c>
      <c r="D87" s="27" t="s">
        <v>126</v>
      </c>
      <c r="E87" s="8">
        <v>4.8</v>
      </c>
      <c r="F87" s="8">
        <v>4.75</v>
      </c>
      <c r="G87" s="8">
        <v>4.75</v>
      </c>
      <c r="H87" s="8">
        <v>4.5</v>
      </c>
      <c r="I87" s="8">
        <v>4.6500000000000004</v>
      </c>
      <c r="J87" s="8">
        <v>5.45</v>
      </c>
      <c r="K87" s="8">
        <v>4.5199999999999996</v>
      </c>
      <c r="L87" s="8">
        <v>4.5199999999999996</v>
      </c>
      <c r="M87" s="8"/>
      <c r="N87" s="8">
        <v>4.99</v>
      </c>
      <c r="O87" s="8"/>
      <c r="P87" s="8">
        <v>3.99</v>
      </c>
      <c r="Q87" s="8">
        <v>5.35</v>
      </c>
      <c r="R87" s="8">
        <v>4.4800000000000004</v>
      </c>
      <c r="S87" s="8">
        <v>4.7</v>
      </c>
      <c r="T87" s="13">
        <f>MIN(E87:S87)</f>
        <v>3.99</v>
      </c>
      <c r="U87" s="14">
        <f>MAX(E87:S87)</f>
        <v>5.45</v>
      </c>
      <c r="V87" s="7">
        <f t="shared" si="11"/>
        <v>1.46</v>
      </c>
    </row>
    <row r="88" spans="1:22" x14ac:dyDescent="0.2">
      <c r="A88" s="6">
        <v>86</v>
      </c>
      <c r="B88" s="25" t="s">
        <v>127</v>
      </c>
      <c r="C88" s="25" t="s">
        <v>123</v>
      </c>
      <c r="D88" s="25" t="s">
        <v>128</v>
      </c>
      <c r="E88" s="8"/>
      <c r="F88" s="8"/>
      <c r="G88" s="8">
        <v>4.45</v>
      </c>
      <c r="H88" s="8">
        <v>4.2</v>
      </c>
      <c r="I88" s="8">
        <v>4.45</v>
      </c>
      <c r="J88" s="8">
        <v>4.42</v>
      </c>
      <c r="K88" s="8">
        <v>6.95</v>
      </c>
      <c r="L88" s="8"/>
      <c r="M88" s="8"/>
      <c r="N88" s="8"/>
      <c r="O88" s="8">
        <v>4.2</v>
      </c>
      <c r="P88" s="8"/>
      <c r="Q88" s="8">
        <v>4.45</v>
      </c>
      <c r="R88" s="8">
        <v>4.3600000000000003</v>
      </c>
      <c r="S88" s="8"/>
      <c r="T88" s="13">
        <f>MIN(E88:S88)</f>
        <v>4.2</v>
      </c>
      <c r="U88" s="14">
        <f>MAX(E88:S88)</f>
        <v>6.95</v>
      </c>
      <c r="V88" s="7">
        <f t="shared" si="11"/>
        <v>2.75</v>
      </c>
    </row>
    <row r="89" spans="1:22" x14ac:dyDescent="0.2">
      <c r="A89" s="6">
        <v>87</v>
      </c>
      <c r="B89" s="25" t="s">
        <v>129</v>
      </c>
      <c r="C89" s="25" t="s">
        <v>123</v>
      </c>
      <c r="D89" s="25" t="s">
        <v>128</v>
      </c>
      <c r="E89" s="8"/>
      <c r="F89" s="8"/>
      <c r="G89" s="8"/>
      <c r="H89" s="8">
        <v>4.2</v>
      </c>
      <c r="I89" s="8">
        <v>4.45</v>
      </c>
      <c r="J89" s="8">
        <v>4.42</v>
      </c>
      <c r="K89" s="8">
        <v>6.95</v>
      </c>
      <c r="L89" s="8"/>
      <c r="M89" s="8"/>
      <c r="N89" s="8"/>
      <c r="O89" s="8">
        <v>4.2</v>
      </c>
      <c r="P89" s="8"/>
      <c r="Q89" s="8">
        <v>4.45</v>
      </c>
      <c r="R89" s="8">
        <v>5.25</v>
      </c>
      <c r="S89" s="8"/>
      <c r="T89" s="13">
        <f>MIN(E89:S89)</f>
        <v>4.2</v>
      </c>
      <c r="U89" s="14">
        <f>MAX(E89:S89)</f>
        <v>6.95</v>
      </c>
      <c r="V89" s="7">
        <f t="shared" si="11"/>
        <v>2.75</v>
      </c>
    </row>
    <row r="90" spans="1:22" x14ac:dyDescent="0.2">
      <c r="A90" s="6">
        <v>88</v>
      </c>
      <c r="B90" s="25" t="s">
        <v>130</v>
      </c>
      <c r="C90" s="26" t="s">
        <v>131</v>
      </c>
      <c r="D90" s="26" t="s">
        <v>132</v>
      </c>
      <c r="E90" s="8">
        <v>3.45</v>
      </c>
      <c r="F90" s="8">
        <v>2.89</v>
      </c>
      <c r="G90" s="8">
        <v>3.45</v>
      </c>
      <c r="H90" s="8">
        <v>3.46</v>
      </c>
      <c r="I90" s="8">
        <v>3.46</v>
      </c>
      <c r="J90" s="8">
        <v>3.46</v>
      </c>
      <c r="K90" s="8"/>
      <c r="L90" s="8"/>
      <c r="M90" s="8">
        <v>3.46</v>
      </c>
      <c r="N90" s="8">
        <v>3.46</v>
      </c>
      <c r="O90" s="8">
        <v>3.46</v>
      </c>
      <c r="P90" s="8">
        <v>3.46</v>
      </c>
      <c r="Q90" s="8">
        <v>3.46</v>
      </c>
      <c r="R90" s="8">
        <v>3.46</v>
      </c>
      <c r="S90" s="8">
        <v>3.46</v>
      </c>
      <c r="T90" s="13">
        <f>MIN(E90:S90)</f>
        <v>2.89</v>
      </c>
      <c r="U90" s="14">
        <f>MAX(E90:S90)</f>
        <v>3.46</v>
      </c>
      <c r="V90" s="7">
        <f t="shared" si="11"/>
        <v>0.56999999999999984</v>
      </c>
    </row>
    <row r="91" spans="1:22" x14ac:dyDescent="0.2">
      <c r="A91" s="6">
        <v>89</v>
      </c>
      <c r="B91" s="25" t="s">
        <v>131</v>
      </c>
      <c r="C91" s="26" t="s">
        <v>131</v>
      </c>
      <c r="D91" s="26" t="s">
        <v>84</v>
      </c>
      <c r="E91" s="8"/>
      <c r="F91" s="8"/>
      <c r="G91" s="8"/>
      <c r="H91" s="8">
        <v>7.28</v>
      </c>
      <c r="I91" s="8"/>
      <c r="J91" s="8"/>
      <c r="K91" s="8"/>
      <c r="L91" s="8"/>
      <c r="M91" s="8"/>
      <c r="N91" s="8"/>
      <c r="O91" s="8"/>
      <c r="P91" s="8"/>
      <c r="Q91" s="8">
        <v>8.65</v>
      </c>
      <c r="R91" s="8"/>
      <c r="S91" s="8"/>
      <c r="T91" s="13">
        <f>MIN(E91:S91)</f>
        <v>7.28</v>
      </c>
      <c r="U91" s="14">
        <f>MAX(E91:S91)</f>
        <v>8.65</v>
      </c>
      <c r="V91" s="7">
        <f t="shared" si="11"/>
        <v>1.37</v>
      </c>
    </row>
    <row r="92" spans="1:22" x14ac:dyDescent="0.2">
      <c r="A92" s="6">
        <v>90</v>
      </c>
      <c r="B92" s="25" t="s">
        <v>133</v>
      </c>
      <c r="C92" s="26" t="s">
        <v>131</v>
      </c>
      <c r="D92" s="25" t="s">
        <v>132</v>
      </c>
      <c r="E92" s="8">
        <v>2.88</v>
      </c>
      <c r="F92" s="8">
        <v>2.89</v>
      </c>
      <c r="G92" s="8">
        <v>2.88</v>
      </c>
      <c r="H92" s="8">
        <v>2.89</v>
      </c>
      <c r="I92" s="8">
        <v>2.89</v>
      </c>
      <c r="J92" s="8">
        <v>2.89</v>
      </c>
      <c r="K92" s="8">
        <v>2.88</v>
      </c>
      <c r="L92" s="8"/>
      <c r="M92" s="8">
        <v>2.89</v>
      </c>
      <c r="N92" s="8">
        <v>2.89</v>
      </c>
      <c r="O92" s="8">
        <v>2.89</v>
      </c>
      <c r="P92" s="8">
        <v>2.89</v>
      </c>
      <c r="Q92" s="8">
        <v>2.89</v>
      </c>
      <c r="R92" s="8">
        <v>2.89</v>
      </c>
      <c r="S92" s="8">
        <v>2.89</v>
      </c>
      <c r="T92" s="13">
        <f>MIN(E92:S92)</f>
        <v>2.88</v>
      </c>
      <c r="U92" s="14">
        <f>MAX(E92:S92)</f>
        <v>2.89</v>
      </c>
      <c r="V92" s="7">
        <f t="shared" si="11"/>
        <v>1.0000000000000231E-2</v>
      </c>
    </row>
    <row r="93" spans="1:22" x14ac:dyDescent="0.2">
      <c r="A93" s="6">
        <v>91</v>
      </c>
      <c r="B93" s="25" t="s">
        <v>134</v>
      </c>
      <c r="C93" s="26" t="s">
        <v>135</v>
      </c>
      <c r="D93" s="26" t="s">
        <v>24</v>
      </c>
      <c r="E93" s="8">
        <v>3.85</v>
      </c>
      <c r="F93" s="8">
        <v>3.85</v>
      </c>
      <c r="G93" s="8">
        <v>3.85</v>
      </c>
      <c r="H93" s="8">
        <v>3.76</v>
      </c>
      <c r="I93" s="8">
        <v>3.99</v>
      </c>
      <c r="J93" s="8"/>
      <c r="K93" s="8">
        <v>3.57</v>
      </c>
      <c r="L93" s="8">
        <v>3.78</v>
      </c>
      <c r="M93" s="8">
        <v>3.76</v>
      </c>
      <c r="N93" s="8">
        <v>3.99</v>
      </c>
      <c r="O93" s="8">
        <v>3.75</v>
      </c>
      <c r="P93" s="8">
        <v>3.75</v>
      </c>
      <c r="Q93" s="8">
        <v>3.99</v>
      </c>
      <c r="R93" s="8">
        <v>3.75</v>
      </c>
      <c r="S93" s="8">
        <v>3.92</v>
      </c>
      <c r="T93" s="13">
        <f>MIN(E93:S93)</f>
        <v>3.57</v>
      </c>
      <c r="U93" s="14">
        <f>MAX(E93:S93)</f>
        <v>3.99</v>
      </c>
      <c r="V93" s="7">
        <f t="shared" si="11"/>
        <v>0.42000000000000037</v>
      </c>
    </row>
    <row r="94" spans="1:22" x14ac:dyDescent="0.2">
      <c r="A94" s="6">
        <v>92</v>
      </c>
      <c r="B94" s="25" t="s">
        <v>40</v>
      </c>
      <c r="C94" s="26" t="s">
        <v>135</v>
      </c>
      <c r="D94" s="25" t="s">
        <v>87</v>
      </c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>
        <v>3.4</v>
      </c>
      <c r="Q94" s="8"/>
      <c r="R94" s="8"/>
      <c r="S94" s="8"/>
      <c r="T94" s="13">
        <f>MIN(E94:S94)</f>
        <v>3.4</v>
      </c>
      <c r="U94" s="14">
        <f>MAX(E94:S94)</f>
        <v>3.4</v>
      </c>
      <c r="V94" s="7">
        <f t="shared" si="11"/>
        <v>0</v>
      </c>
    </row>
    <row r="95" spans="1:22" x14ac:dyDescent="0.2">
      <c r="A95" s="6">
        <v>93</v>
      </c>
      <c r="B95" s="25" t="s">
        <v>136</v>
      </c>
      <c r="C95" s="26" t="s">
        <v>135</v>
      </c>
      <c r="D95" s="25" t="s">
        <v>24</v>
      </c>
      <c r="E95" s="8">
        <v>4</v>
      </c>
      <c r="F95" s="8">
        <v>3.85</v>
      </c>
      <c r="G95" s="8">
        <v>3.99</v>
      </c>
      <c r="H95" s="8">
        <v>3.74</v>
      </c>
      <c r="I95" s="8">
        <v>4.09</v>
      </c>
      <c r="J95" s="8">
        <v>3.95</v>
      </c>
      <c r="K95" s="8">
        <v>3.86</v>
      </c>
      <c r="L95" s="8">
        <v>3.86</v>
      </c>
      <c r="M95" s="8">
        <v>3.72</v>
      </c>
      <c r="N95" s="8">
        <v>4.25</v>
      </c>
      <c r="O95" s="8">
        <v>3.7</v>
      </c>
      <c r="P95" s="8">
        <v>3.7</v>
      </c>
      <c r="Q95" s="8"/>
      <c r="R95" s="8">
        <v>4.3</v>
      </c>
      <c r="S95" s="8">
        <v>4.05</v>
      </c>
      <c r="T95" s="13">
        <f>MIN(E95:S95)</f>
        <v>3.7</v>
      </c>
      <c r="U95" s="14">
        <f>MAX(E95:S95)</f>
        <v>4.3</v>
      </c>
      <c r="V95" s="7">
        <f t="shared" si="11"/>
        <v>0.59999999999999964</v>
      </c>
    </row>
    <row r="96" spans="1:22" x14ac:dyDescent="0.2">
      <c r="A96" s="6">
        <v>94</v>
      </c>
      <c r="B96" s="25" t="s">
        <v>134</v>
      </c>
      <c r="C96" s="26" t="s">
        <v>139</v>
      </c>
      <c r="D96" s="26" t="s">
        <v>23</v>
      </c>
      <c r="E96" s="8">
        <v>4.3</v>
      </c>
      <c r="F96" s="8">
        <v>4.75</v>
      </c>
      <c r="G96" s="8">
        <v>4.55</v>
      </c>
      <c r="H96" s="8">
        <v>3.95</v>
      </c>
      <c r="I96" s="8"/>
      <c r="J96" s="8">
        <v>4.42</v>
      </c>
      <c r="K96" s="8"/>
      <c r="L96" s="8">
        <v>4.2300000000000004</v>
      </c>
      <c r="M96" s="8">
        <v>4.22</v>
      </c>
      <c r="N96" s="8">
        <v>4.5</v>
      </c>
      <c r="O96" s="8">
        <v>4.2</v>
      </c>
      <c r="P96" s="8">
        <v>4.2</v>
      </c>
      <c r="Q96" s="8"/>
      <c r="R96" s="8">
        <v>4.1900000000000004</v>
      </c>
      <c r="S96" s="8"/>
      <c r="T96" s="13">
        <f>MIN(E96:S96)</f>
        <v>3.95</v>
      </c>
      <c r="U96" s="14">
        <f>MAX(E96:S96)</f>
        <v>4.75</v>
      </c>
      <c r="V96" s="7">
        <f t="shared" ref="V96:V101" si="12">U96-T96</f>
        <v>0.79999999999999982</v>
      </c>
    </row>
    <row r="97" spans="1:22" x14ac:dyDescent="0.2">
      <c r="A97" s="6">
        <v>95</v>
      </c>
      <c r="B97" s="25" t="s">
        <v>136</v>
      </c>
      <c r="C97" s="26" t="s">
        <v>139</v>
      </c>
      <c r="D97" s="25" t="s">
        <v>23</v>
      </c>
      <c r="E97" s="8"/>
      <c r="F97" s="8">
        <v>4.5</v>
      </c>
      <c r="G97" s="8">
        <v>4.6500000000000004</v>
      </c>
      <c r="H97" s="8">
        <v>4.3499999999999996</v>
      </c>
      <c r="I97" s="8">
        <v>4.6900000000000004</v>
      </c>
      <c r="J97" s="8">
        <v>3.95</v>
      </c>
      <c r="K97" s="8">
        <v>4.5</v>
      </c>
      <c r="L97" s="8">
        <v>4.5</v>
      </c>
      <c r="M97" s="8">
        <v>3.92</v>
      </c>
      <c r="N97" s="8"/>
      <c r="O97" s="8">
        <v>4.3499999999999996</v>
      </c>
      <c r="P97" s="8">
        <v>4.3499999999999996</v>
      </c>
      <c r="Q97" s="8">
        <v>5.05</v>
      </c>
      <c r="R97" s="8">
        <v>4.8</v>
      </c>
      <c r="S97" s="8"/>
      <c r="T97" s="13">
        <f>MIN(E97:S97)</f>
        <v>3.92</v>
      </c>
      <c r="U97" s="14">
        <f>MAX(E97:S97)</f>
        <v>5.05</v>
      </c>
      <c r="V97" s="7">
        <f t="shared" si="12"/>
        <v>1.1299999999999999</v>
      </c>
    </row>
    <row r="98" spans="1:22" x14ac:dyDescent="0.2">
      <c r="A98" s="6">
        <v>96</v>
      </c>
      <c r="B98" s="25" t="s">
        <v>140</v>
      </c>
      <c r="C98" s="25" t="s">
        <v>141</v>
      </c>
      <c r="D98" s="25" t="s">
        <v>80</v>
      </c>
      <c r="E98" s="8">
        <v>5.65</v>
      </c>
      <c r="F98" s="8"/>
      <c r="G98" s="8">
        <v>5.85</v>
      </c>
      <c r="H98" s="8">
        <v>5.27</v>
      </c>
      <c r="I98" s="8">
        <v>6.99</v>
      </c>
      <c r="J98" s="8"/>
      <c r="K98" s="8"/>
      <c r="L98" s="8"/>
      <c r="M98" s="8">
        <v>5.3</v>
      </c>
      <c r="N98" s="8">
        <v>4.7</v>
      </c>
      <c r="O98" s="8">
        <v>4.95</v>
      </c>
      <c r="P98" s="8">
        <v>5.3</v>
      </c>
      <c r="Q98" s="8"/>
      <c r="R98" s="8">
        <v>5.55</v>
      </c>
      <c r="S98" s="8"/>
      <c r="T98" s="13">
        <f>MIN(E98:S98)</f>
        <v>4.7</v>
      </c>
      <c r="U98" s="14">
        <f>MAX(E98:S98)</f>
        <v>6.99</v>
      </c>
      <c r="V98" s="7">
        <f t="shared" si="12"/>
        <v>2.29</v>
      </c>
    </row>
    <row r="99" spans="1:22" x14ac:dyDescent="0.2">
      <c r="A99" s="6">
        <v>97</v>
      </c>
      <c r="B99" s="25" t="s">
        <v>142</v>
      </c>
      <c r="C99" s="25" t="s">
        <v>141</v>
      </c>
      <c r="D99" s="25" t="s">
        <v>87</v>
      </c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>
        <v>4.8499999999999996</v>
      </c>
      <c r="Q99" s="8">
        <v>4.99</v>
      </c>
      <c r="R99" s="8"/>
      <c r="S99" s="8"/>
      <c r="T99" s="13">
        <f>MIN(E99:S99)</f>
        <v>4.8499999999999996</v>
      </c>
      <c r="U99" s="14">
        <f>MAX(E99:S99)</f>
        <v>4.99</v>
      </c>
      <c r="V99" s="7">
        <f t="shared" si="12"/>
        <v>0.14000000000000057</v>
      </c>
    </row>
    <row r="100" spans="1:22" x14ac:dyDescent="0.2">
      <c r="A100" s="6">
        <v>98</v>
      </c>
      <c r="B100" s="25" t="s">
        <v>138</v>
      </c>
      <c r="C100" s="25" t="s">
        <v>141</v>
      </c>
      <c r="D100" s="26" t="s">
        <v>87</v>
      </c>
      <c r="E100" s="8">
        <v>5.15</v>
      </c>
      <c r="F100" s="8"/>
      <c r="G100" s="8"/>
      <c r="H100" s="8"/>
      <c r="I100" s="8">
        <v>4.6900000000000004</v>
      </c>
      <c r="J100" s="8"/>
      <c r="K100" s="8"/>
      <c r="L100" s="8">
        <v>4.18</v>
      </c>
      <c r="M100" s="8"/>
      <c r="N100" s="8"/>
      <c r="O100" s="8"/>
      <c r="P100" s="8"/>
      <c r="Q100" s="8"/>
      <c r="R100" s="8"/>
      <c r="S100" s="8"/>
      <c r="T100" s="13">
        <f>MIN(E100:S100)</f>
        <v>4.18</v>
      </c>
      <c r="U100" s="14">
        <f>MAX(E100:S100)</f>
        <v>5.15</v>
      </c>
      <c r="V100" s="7">
        <f t="shared" si="12"/>
        <v>0.97000000000000064</v>
      </c>
    </row>
    <row r="101" spans="1:22" x14ac:dyDescent="0.2">
      <c r="A101" s="6">
        <v>99</v>
      </c>
      <c r="B101" s="25" t="s">
        <v>134</v>
      </c>
      <c r="C101" s="25" t="s">
        <v>143</v>
      </c>
      <c r="D101" s="25" t="s">
        <v>23</v>
      </c>
      <c r="E101" s="8">
        <v>4.05</v>
      </c>
      <c r="F101" s="8">
        <v>4.1500000000000004</v>
      </c>
      <c r="G101" s="8">
        <v>4.05</v>
      </c>
      <c r="H101" s="8">
        <v>3.95</v>
      </c>
      <c r="I101" s="8">
        <v>4.09</v>
      </c>
      <c r="J101" s="8">
        <v>4.5999999999999996</v>
      </c>
      <c r="K101" s="8">
        <v>3.98</v>
      </c>
      <c r="L101" s="8">
        <v>3.98</v>
      </c>
      <c r="M101" s="8">
        <v>3.97</v>
      </c>
      <c r="N101" s="8">
        <v>4.25</v>
      </c>
      <c r="O101" s="8"/>
      <c r="P101" s="8">
        <v>3.95</v>
      </c>
      <c r="Q101" s="8">
        <v>4.6500000000000004</v>
      </c>
      <c r="R101" s="8">
        <v>3.95</v>
      </c>
      <c r="S101" s="8">
        <v>4.1399999999999997</v>
      </c>
      <c r="T101" s="13">
        <f>MIN(E101:S101)</f>
        <v>3.95</v>
      </c>
      <c r="U101" s="14">
        <f>MAX(E101:S101)</f>
        <v>4.6500000000000004</v>
      </c>
      <c r="V101" s="7">
        <f t="shared" si="12"/>
        <v>0.70000000000000018</v>
      </c>
    </row>
    <row r="102" spans="1:22" x14ac:dyDescent="0.2">
      <c r="A102" s="6">
        <v>100</v>
      </c>
      <c r="B102" s="25" t="s">
        <v>136</v>
      </c>
      <c r="C102" s="25" t="s">
        <v>143</v>
      </c>
      <c r="D102" s="25" t="s">
        <v>23</v>
      </c>
      <c r="E102" s="7">
        <v>4.45</v>
      </c>
      <c r="F102" s="7">
        <v>4.25</v>
      </c>
      <c r="G102" s="7">
        <v>4.45</v>
      </c>
      <c r="H102" s="7">
        <v>4.16</v>
      </c>
      <c r="I102" s="7">
        <v>4.49</v>
      </c>
      <c r="J102" s="7">
        <v>4.38</v>
      </c>
      <c r="K102" s="7">
        <v>4.29</v>
      </c>
      <c r="L102" s="7">
        <v>4.29</v>
      </c>
      <c r="M102" s="7">
        <v>4.13</v>
      </c>
      <c r="N102" s="7">
        <v>4.75</v>
      </c>
      <c r="O102" s="7"/>
      <c r="P102" s="7">
        <v>4.0999999999999996</v>
      </c>
      <c r="Q102" s="7">
        <v>4.8499999999999996</v>
      </c>
      <c r="R102" s="7">
        <v>4.75</v>
      </c>
      <c r="S102" s="7">
        <v>4.45</v>
      </c>
      <c r="T102" s="13">
        <f>MIN(E102:S102)</f>
        <v>4.0999999999999996</v>
      </c>
      <c r="U102" s="14">
        <f>MAX(E102:S102)</f>
        <v>4.8499999999999996</v>
      </c>
      <c r="V102" s="7">
        <f>U102-T102</f>
        <v>0.75</v>
      </c>
    </row>
    <row r="103" spans="1:22" x14ac:dyDescent="0.2">
      <c r="A103" s="6">
        <v>101</v>
      </c>
      <c r="B103" s="25" t="s">
        <v>137</v>
      </c>
      <c r="C103" s="25" t="s">
        <v>144</v>
      </c>
      <c r="D103" s="25" t="s">
        <v>145</v>
      </c>
      <c r="E103" s="7">
        <v>4.45</v>
      </c>
      <c r="F103" s="7"/>
      <c r="G103" s="7"/>
      <c r="H103" s="7">
        <v>4.3600000000000003</v>
      </c>
      <c r="I103" s="7"/>
      <c r="J103" s="7"/>
      <c r="K103" s="7">
        <v>4.4000000000000004</v>
      </c>
      <c r="L103" s="7">
        <v>3.28</v>
      </c>
      <c r="M103" s="7"/>
      <c r="N103" s="7"/>
      <c r="O103" s="7">
        <v>4.4000000000000004</v>
      </c>
      <c r="P103" s="7">
        <v>4.4000000000000004</v>
      </c>
      <c r="Q103" s="7"/>
      <c r="R103" s="7"/>
      <c r="S103" s="7">
        <v>4.75</v>
      </c>
      <c r="T103" s="13">
        <f>MIN(E103:S103)</f>
        <v>3.28</v>
      </c>
      <c r="U103" s="14">
        <f>MAX(E103:S103)</f>
        <v>4.75</v>
      </c>
      <c r="V103" s="7">
        <f t="shared" ref="V103:V105" si="13">U103-T103</f>
        <v>1.4700000000000002</v>
      </c>
    </row>
    <row r="104" spans="1:22" x14ac:dyDescent="0.2">
      <c r="A104" s="6">
        <v>102</v>
      </c>
      <c r="B104" s="25" t="s">
        <v>146</v>
      </c>
      <c r="C104" s="25" t="s">
        <v>144</v>
      </c>
      <c r="D104" s="26" t="s">
        <v>87</v>
      </c>
      <c r="E104" s="7"/>
      <c r="F104" s="7"/>
      <c r="G104" s="7"/>
      <c r="H104" s="7">
        <v>2.88</v>
      </c>
      <c r="I104" s="7"/>
      <c r="J104" s="7"/>
      <c r="K104" s="7"/>
      <c r="L104" s="7"/>
      <c r="M104" s="7"/>
      <c r="N104" s="7"/>
      <c r="O104" s="7">
        <v>2.9</v>
      </c>
      <c r="P104" s="7"/>
      <c r="Q104" s="7"/>
      <c r="R104" s="7">
        <v>2.97</v>
      </c>
      <c r="S104" s="7"/>
      <c r="T104" s="13">
        <f>MIN(E104:S104)</f>
        <v>2.88</v>
      </c>
      <c r="U104" s="14">
        <f>MAX(E104:S104)</f>
        <v>2.97</v>
      </c>
      <c r="V104" s="7">
        <f t="shared" si="13"/>
        <v>9.0000000000000302E-2</v>
      </c>
    </row>
    <row r="105" spans="1:22" x14ac:dyDescent="0.2">
      <c r="A105" s="6">
        <v>103</v>
      </c>
      <c r="B105" s="25" t="s">
        <v>134</v>
      </c>
      <c r="C105" s="26" t="s">
        <v>147</v>
      </c>
      <c r="D105" s="26" t="s">
        <v>23</v>
      </c>
      <c r="E105" s="7">
        <v>4.55</v>
      </c>
      <c r="F105" s="7">
        <v>4.6500000000000004</v>
      </c>
      <c r="G105" s="7">
        <v>4.6500000000000004</v>
      </c>
      <c r="H105" s="7">
        <v>4.9000000000000004</v>
      </c>
      <c r="I105" s="7">
        <v>5.05</v>
      </c>
      <c r="J105" s="7">
        <v>5.17</v>
      </c>
      <c r="K105" s="7">
        <v>4.51</v>
      </c>
      <c r="L105" s="7">
        <v>4.51</v>
      </c>
      <c r="M105" s="7">
        <v>4.5</v>
      </c>
      <c r="N105" s="7">
        <v>4.8</v>
      </c>
      <c r="O105" s="7"/>
      <c r="P105" s="7">
        <v>4.9000000000000004</v>
      </c>
      <c r="Q105" s="7">
        <v>4.75</v>
      </c>
      <c r="R105" s="7">
        <v>4.49</v>
      </c>
      <c r="S105" s="7">
        <v>4.7</v>
      </c>
      <c r="T105" s="13">
        <f>MIN(E105:S105)</f>
        <v>4.49</v>
      </c>
      <c r="U105" s="14">
        <f>MAX(E105:S105)</f>
        <v>5.17</v>
      </c>
      <c r="V105" s="7">
        <f t="shared" si="13"/>
        <v>0.67999999999999972</v>
      </c>
    </row>
    <row r="106" spans="1:22" x14ac:dyDescent="0.2">
      <c r="A106" s="6">
        <v>104</v>
      </c>
      <c r="B106" s="25" t="s">
        <v>136</v>
      </c>
      <c r="C106" s="26" t="s">
        <v>147</v>
      </c>
      <c r="D106" s="25" t="s">
        <v>23</v>
      </c>
      <c r="E106" s="22">
        <v>4.6500000000000004</v>
      </c>
      <c r="F106" s="15">
        <v>4.95</v>
      </c>
      <c r="G106" s="15">
        <v>5.05</v>
      </c>
      <c r="H106" s="15">
        <v>4.7699999999999996</v>
      </c>
      <c r="I106" s="15"/>
      <c r="J106" s="15">
        <v>5.05</v>
      </c>
      <c r="K106" s="15">
        <v>4.93</v>
      </c>
      <c r="L106" s="15">
        <v>4.93</v>
      </c>
      <c r="M106" s="15">
        <v>4.74</v>
      </c>
      <c r="N106" s="15"/>
      <c r="O106" s="15"/>
      <c r="P106" s="15">
        <v>4.3499999999999996</v>
      </c>
      <c r="Q106" s="15">
        <v>5.5</v>
      </c>
      <c r="R106" s="15">
        <v>5.25</v>
      </c>
      <c r="S106" s="15">
        <v>5.17</v>
      </c>
      <c r="T106" s="13">
        <f>MIN(E106:S106)</f>
        <v>4.3499999999999996</v>
      </c>
      <c r="U106" s="14">
        <f>MAX(E106:S106)</f>
        <v>5.5</v>
      </c>
      <c r="V106" s="7">
        <f t="shared" ref="V106" si="14">U106-T106</f>
        <v>1.1500000000000004</v>
      </c>
    </row>
    <row r="107" spans="1:22" x14ac:dyDescent="0.2">
      <c r="A107" s="6">
        <v>105</v>
      </c>
      <c r="B107" s="25" t="s">
        <v>137</v>
      </c>
      <c r="C107" s="25" t="s">
        <v>148</v>
      </c>
      <c r="D107" s="25" t="s">
        <v>80</v>
      </c>
      <c r="E107" s="22">
        <v>4.8</v>
      </c>
      <c r="F107" s="15">
        <v>4.8499999999999996</v>
      </c>
      <c r="G107" s="15">
        <v>5.45</v>
      </c>
      <c r="H107" s="15"/>
      <c r="I107" s="15">
        <v>6.99</v>
      </c>
      <c r="J107" s="15">
        <v>4.93</v>
      </c>
      <c r="K107" s="15">
        <v>3.58</v>
      </c>
      <c r="L107" s="15">
        <v>4.6100000000000003</v>
      </c>
      <c r="M107" s="15">
        <v>5.35</v>
      </c>
      <c r="N107" s="15">
        <v>4.8</v>
      </c>
      <c r="O107" s="15">
        <v>4.45</v>
      </c>
      <c r="P107" s="15">
        <v>4.45</v>
      </c>
      <c r="Q107" s="15">
        <v>4.99</v>
      </c>
      <c r="R107" s="15">
        <v>4.67</v>
      </c>
      <c r="S107" s="15">
        <v>6.29</v>
      </c>
      <c r="T107" s="13">
        <f>MIN(E107:S107)</f>
        <v>3.58</v>
      </c>
      <c r="U107" s="14">
        <f>MAX(E107:S107)</f>
        <v>6.99</v>
      </c>
      <c r="V107" s="7">
        <f t="shared" ref="V107:V109" si="15">U107-T107</f>
        <v>3.41</v>
      </c>
    </row>
    <row r="108" spans="1:22" x14ac:dyDescent="0.2">
      <c r="A108" s="6">
        <v>106</v>
      </c>
      <c r="B108" s="25" t="s">
        <v>149</v>
      </c>
      <c r="C108" s="25" t="s">
        <v>150</v>
      </c>
      <c r="D108" s="25" t="s">
        <v>19</v>
      </c>
      <c r="E108" s="22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>
        <v>5.65</v>
      </c>
      <c r="Q108" s="15"/>
      <c r="R108" s="15"/>
      <c r="S108" s="15"/>
      <c r="T108" s="13">
        <f>MIN(E108:S108)</f>
        <v>5.65</v>
      </c>
      <c r="U108" s="14">
        <f>MAX(E108:S108)</f>
        <v>5.65</v>
      </c>
      <c r="V108" s="7">
        <f t="shared" si="15"/>
        <v>0</v>
      </c>
    </row>
    <row r="109" spans="1:22" x14ac:dyDescent="0.2">
      <c r="A109" s="6">
        <v>107</v>
      </c>
      <c r="B109" s="25" t="s">
        <v>151</v>
      </c>
      <c r="C109" s="25" t="s">
        <v>150</v>
      </c>
      <c r="D109" s="25" t="s">
        <v>39</v>
      </c>
      <c r="E109" s="22"/>
      <c r="F109" s="15"/>
      <c r="G109" s="15"/>
      <c r="H109" s="15"/>
      <c r="I109" s="15"/>
      <c r="J109" s="15"/>
      <c r="K109" s="15">
        <v>10.89</v>
      </c>
      <c r="L109" s="15"/>
      <c r="M109" s="15"/>
      <c r="N109" s="15"/>
      <c r="O109" s="15"/>
      <c r="P109" s="15"/>
      <c r="Q109" s="15"/>
      <c r="R109" s="15"/>
      <c r="S109" s="15"/>
      <c r="T109" s="13">
        <f>MIN(E109:S109)</f>
        <v>10.89</v>
      </c>
      <c r="U109" s="14">
        <f>MAX(E109:S109)</f>
        <v>10.89</v>
      </c>
      <c r="V109" s="7">
        <f t="shared" si="15"/>
        <v>0</v>
      </c>
    </row>
    <row r="110" spans="1:22" s="5" customFormat="1" ht="14.25" customHeight="1" x14ac:dyDescent="0.2">
      <c r="A110" s="16" t="s">
        <v>11</v>
      </c>
      <c r="B110" s="17"/>
      <c r="C110" s="16"/>
      <c r="D110" s="21"/>
      <c r="E110" s="18">
        <f>SUBTOTAL(109,E3:E109)</f>
        <v>425.20999999999987</v>
      </c>
      <c r="F110" s="18">
        <f>SUBTOTAL(109,F3:F109)</f>
        <v>279.76999999999981</v>
      </c>
      <c r="G110" s="18">
        <f>SUBTOTAL(109,G3:G109)</f>
        <v>316.25000000000006</v>
      </c>
      <c r="H110" s="18">
        <f>SUBTOTAL(109,H3:H109)</f>
        <v>626.18999999999983</v>
      </c>
      <c r="I110" s="18">
        <f>SUBTOTAL(109,I3:I109)</f>
        <v>300.72999999999996</v>
      </c>
      <c r="J110" s="18">
        <f>SUBTOTAL(109,J3:J109)</f>
        <v>391.51999999999992</v>
      </c>
      <c r="K110" s="18">
        <f>SUBTOTAL(109,K3:K109)</f>
        <v>635.21000000000038</v>
      </c>
      <c r="L110" s="18">
        <f>SUBTOTAL(109,L3:L109)</f>
        <v>391.39</v>
      </c>
      <c r="M110" s="18">
        <f>SUBTOTAL(109,M3:M109)</f>
        <v>471.49000000000007</v>
      </c>
      <c r="N110" s="18">
        <f>SUBTOTAL(109,N3:N109)</f>
        <v>396.90999999999997</v>
      </c>
      <c r="O110" s="18">
        <f>SUBTOTAL(109,O3:O109)</f>
        <v>509.5999999999998</v>
      </c>
      <c r="P110" s="18">
        <f>SUBTOTAL(109,P3:P109)</f>
        <v>647.3900000000001</v>
      </c>
      <c r="Q110" s="18">
        <f>SUBTOTAL(109,Q3:Q109)</f>
        <v>529.14999999999975</v>
      </c>
      <c r="R110" s="18">
        <f>SUBTOTAL(109,R3:R109)</f>
        <v>441.67</v>
      </c>
      <c r="S110" s="18">
        <f>SUBTOTAL(109,S3:S109)</f>
        <v>470.22999999999996</v>
      </c>
      <c r="T110" s="18">
        <f>SUBTOTAL(109,T3:T109)</f>
        <v>747.50000000000068</v>
      </c>
      <c r="U110" s="18">
        <f>SUBTOTAL(109,U3:U109)</f>
        <v>1093.7800000000013</v>
      </c>
      <c r="V110" s="18">
        <f>SUBTOTAL(109,V3:V109)</f>
        <v>346.28000000000003</v>
      </c>
    </row>
    <row r="111" spans="1:22" ht="12.75" x14ac:dyDescent="0.2">
      <c r="A111" s="19" t="s">
        <v>12</v>
      </c>
      <c r="B111" s="20"/>
      <c r="C111" s="20"/>
      <c r="D111" s="21"/>
      <c r="E111" s="7">
        <f>AVERAGE(E3:E109)</f>
        <v>7.5930357142857119</v>
      </c>
      <c r="F111" s="7">
        <f>AVERAGE(F3:F109)</f>
        <v>6.6611904761904714</v>
      </c>
      <c r="G111" s="7">
        <f>AVERAGE(G3:G109)</f>
        <v>7.1875000000000009</v>
      </c>
      <c r="H111" s="7">
        <f>AVERAGE(H3:H109)</f>
        <v>7.8273749999999982</v>
      </c>
      <c r="I111" s="7">
        <f>AVERAGE(I3:I109)</f>
        <v>7.5182499999999992</v>
      </c>
      <c r="J111" s="7">
        <f>AVERAGE(J3:J109)</f>
        <v>8.1566666666666645</v>
      </c>
      <c r="K111" s="7">
        <f>AVERAGE(K3:K109)</f>
        <v>8.8223611111111158</v>
      </c>
      <c r="L111" s="7">
        <f>AVERAGE(L3:L109)</f>
        <v>7.2479629629629629</v>
      </c>
      <c r="M111" s="7">
        <f>AVERAGE(M3:M109)</f>
        <v>7.367031250000001</v>
      </c>
      <c r="N111" s="7">
        <f>AVERAGE(N3:N109)</f>
        <v>8.8202222222222222</v>
      </c>
      <c r="O111" s="7">
        <f>AVERAGE(O3:O109)</f>
        <v>7.9624999999999968</v>
      </c>
      <c r="P111" s="7">
        <f>AVERAGE(P3:P109)</f>
        <v>9.2484285714285726</v>
      </c>
      <c r="Q111" s="7">
        <f>AVERAGE(Q3:Q109)</f>
        <v>9.1232758620689616</v>
      </c>
      <c r="R111" s="7">
        <f>AVERAGE(R3:R109)</f>
        <v>7.3611666666666666</v>
      </c>
      <c r="S111" s="7">
        <f>AVERAGE(S3:S109)</f>
        <v>8.7079629629629629</v>
      </c>
      <c r="T111" s="7">
        <f>AVERAGE(T3:T109)</f>
        <v>6.9859813084112217</v>
      </c>
      <c r="U111" s="7">
        <f>AVERAGE(U3:U109)</f>
        <v>10.222242990654218</v>
      </c>
      <c r="V111" s="7">
        <f>AVERAGE(V3:V109)</f>
        <v>3.2362616822429908</v>
      </c>
    </row>
    <row r="112" spans="1:22" x14ac:dyDescent="0.2">
      <c r="A112" s="29"/>
      <c r="B112" s="33" t="s">
        <v>10</v>
      </c>
      <c r="C112" s="29"/>
      <c r="D112" s="29"/>
      <c r="E112" s="29">
        <f>COUNTA(E3:E109)</f>
        <v>56</v>
      </c>
      <c r="F112" s="29">
        <f>COUNTA(F3:F109)</f>
        <v>42</v>
      </c>
      <c r="G112" s="29">
        <f>COUNTA(G3:G109)</f>
        <v>44</v>
      </c>
      <c r="H112" s="29">
        <f>COUNTA(H3:H109)</f>
        <v>80</v>
      </c>
      <c r="I112" s="29">
        <f>COUNTA(I3:I109)</f>
        <v>40</v>
      </c>
      <c r="J112" s="29">
        <f>COUNTA(J3:J109)</f>
        <v>48</v>
      </c>
      <c r="K112" s="29">
        <f>COUNTA(K3:K109)</f>
        <v>72</v>
      </c>
      <c r="L112" s="29">
        <f>COUNTA(L3:L109)</f>
        <v>54</v>
      </c>
      <c r="M112" s="29">
        <f>COUNTA(M3:M109)</f>
        <v>64</v>
      </c>
      <c r="N112" s="29">
        <f>COUNTA(N3:N109)</f>
        <v>45</v>
      </c>
      <c r="O112" s="29">
        <f>COUNTA(O3:O109)</f>
        <v>64</v>
      </c>
      <c r="P112" s="29">
        <f>COUNTA(P3:P109)</f>
        <v>70</v>
      </c>
      <c r="Q112" s="29">
        <f>COUNTA(Q3:Q109)</f>
        <v>58</v>
      </c>
      <c r="R112" s="29">
        <f>COUNTA(R3:R109)</f>
        <v>60</v>
      </c>
      <c r="S112" s="29">
        <f>COUNTA(S3:S109)</f>
        <v>55</v>
      </c>
      <c r="T112" s="29">
        <f>COUNTA(T3:T109)</f>
        <v>107</v>
      </c>
      <c r="U112" s="29">
        <f>COUNTA(U3:U109)</f>
        <v>107</v>
      </c>
      <c r="V112" s="29">
        <f>COUNTA(V3:V109)</f>
        <v>107</v>
      </c>
    </row>
    <row r="113" spans="1:22" x14ac:dyDescent="0.2">
      <c r="A113" s="34"/>
      <c r="B113" s="36" t="s">
        <v>181</v>
      </c>
      <c r="C113" s="34"/>
      <c r="D113" s="34"/>
      <c r="E113" s="38">
        <v>3</v>
      </c>
      <c r="F113" s="38">
        <v>4</v>
      </c>
      <c r="G113" s="38">
        <v>3</v>
      </c>
      <c r="H113" s="38">
        <v>21</v>
      </c>
      <c r="I113" s="38">
        <v>0</v>
      </c>
      <c r="J113" s="38">
        <v>1</v>
      </c>
      <c r="K113" s="38">
        <v>19</v>
      </c>
      <c r="L113" s="38">
        <v>10</v>
      </c>
      <c r="M113" s="38">
        <v>8</v>
      </c>
      <c r="N113" s="38">
        <v>2</v>
      </c>
      <c r="O113" s="38">
        <v>24</v>
      </c>
      <c r="P113" s="38">
        <v>25</v>
      </c>
      <c r="Q113" s="38">
        <v>2</v>
      </c>
      <c r="R113" s="38">
        <v>7</v>
      </c>
      <c r="S113" s="38">
        <v>6</v>
      </c>
      <c r="T113" s="34"/>
      <c r="U113" s="34"/>
      <c r="V113" s="34"/>
    </row>
    <row r="114" spans="1:22" x14ac:dyDescent="0.2">
      <c r="A114" s="35"/>
      <c r="B114" s="37" t="s">
        <v>182</v>
      </c>
      <c r="C114" s="35"/>
      <c r="D114" s="35" t="s">
        <v>16</v>
      </c>
      <c r="E114" s="39">
        <v>9</v>
      </c>
      <c r="F114" s="39">
        <v>9</v>
      </c>
      <c r="G114" s="39">
        <v>7</v>
      </c>
      <c r="H114" s="39">
        <v>8</v>
      </c>
      <c r="I114" s="39">
        <v>15</v>
      </c>
      <c r="J114" s="39">
        <v>11</v>
      </c>
      <c r="K114" s="39">
        <v>4</v>
      </c>
      <c r="L114" s="39">
        <v>4</v>
      </c>
      <c r="M114" s="39">
        <v>5</v>
      </c>
      <c r="N114" s="39">
        <v>13</v>
      </c>
      <c r="O114" s="39">
        <v>5</v>
      </c>
      <c r="P114" s="39">
        <v>3</v>
      </c>
      <c r="Q114" s="39">
        <v>26</v>
      </c>
      <c r="R114" s="39">
        <v>6</v>
      </c>
      <c r="S114" s="39">
        <v>6</v>
      </c>
      <c r="T114" s="35"/>
      <c r="U114" s="35"/>
      <c r="V114" s="35"/>
    </row>
    <row r="115" spans="1:22" x14ac:dyDescent="0.2">
      <c r="A115" s="3" t="s">
        <v>183</v>
      </c>
    </row>
  </sheetData>
  <mergeCells count="1">
    <mergeCell ref="A1:U1"/>
  </mergeCells>
  <phoneticPr fontId="0" type="noConversion"/>
  <conditionalFormatting sqref="V23 E23:S23">
    <cfRule type="cellIs" dxfId="273" priority="10379" operator="equal">
      <formula>$U$23</formula>
    </cfRule>
    <cfRule type="cellIs" dxfId="272" priority="10380" operator="equal">
      <formula>$T$23</formula>
    </cfRule>
  </conditionalFormatting>
  <conditionalFormatting sqref="E3:S3">
    <cfRule type="cellIs" dxfId="271" priority="20183" operator="equal">
      <formula>$U$3</formula>
    </cfRule>
    <cfRule type="cellIs" dxfId="270" priority="20184" operator="equal">
      <formula>$T$3</formula>
    </cfRule>
  </conditionalFormatting>
  <conditionalFormatting sqref="E4:S4">
    <cfRule type="cellIs" dxfId="269" priority="20187" stopIfTrue="1" operator="equal">
      <formula>$U$4</formula>
    </cfRule>
    <cfRule type="cellIs" dxfId="268" priority="20188" stopIfTrue="1" operator="equal">
      <formula>$T$4</formula>
    </cfRule>
  </conditionalFormatting>
  <conditionalFormatting sqref="E5:S5">
    <cfRule type="cellIs" dxfId="267" priority="7" operator="equal">
      <formula>$T$5</formula>
    </cfRule>
    <cfRule type="cellIs" dxfId="266" priority="8" operator="equal">
      <formula>$U$5</formula>
    </cfRule>
    <cfRule type="cellIs" dxfId="265" priority="20191" stopIfTrue="1" operator="equal">
      <formula>$U$5</formula>
    </cfRule>
    <cfRule type="cellIs" dxfId="264" priority="20192" stopIfTrue="1" operator="equal">
      <formula>$T$5</formula>
    </cfRule>
  </conditionalFormatting>
  <conditionalFormatting sqref="E6:S6">
    <cfRule type="cellIs" dxfId="263" priority="20199" stopIfTrue="1" operator="equal">
      <formula>$U$6</formula>
    </cfRule>
    <cfRule type="cellIs" dxfId="262" priority="20200" stopIfTrue="1" operator="equal">
      <formula>$T$6</formula>
    </cfRule>
  </conditionalFormatting>
  <conditionalFormatting sqref="E7:S7">
    <cfRule type="cellIs" dxfId="261" priority="20203" stopIfTrue="1" operator="equal">
      <formula>$U$7</formula>
    </cfRule>
    <cfRule type="cellIs" dxfId="260" priority="20204" stopIfTrue="1" operator="equal">
      <formula>$T$7</formula>
    </cfRule>
  </conditionalFormatting>
  <conditionalFormatting sqref="E8:S8">
    <cfRule type="cellIs" dxfId="259" priority="20207" stopIfTrue="1" operator="equal">
      <formula>$U$8</formula>
    </cfRule>
    <cfRule type="cellIs" dxfId="258" priority="20208" stopIfTrue="1" operator="equal">
      <formula>$T$8</formula>
    </cfRule>
  </conditionalFormatting>
  <conditionalFormatting sqref="E9:S9">
    <cfRule type="cellIs" dxfId="257" priority="1" operator="equal">
      <formula>$T$9</formula>
    </cfRule>
    <cfRule type="cellIs" dxfId="256" priority="2" operator="equal">
      <formula>$U$9</formula>
    </cfRule>
    <cfRule type="cellIs" dxfId="255" priority="20215" stopIfTrue="1" operator="equal">
      <formula>$U$9</formula>
    </cfRule>
    <cfRule type="cellIs" dxfId="254" priority="20216" stopIfTrue="1" operator="equal">
      <formula>$T$9</formula>
    </cfRule>
  </conditionalFormatting>
  <conditionalFormatting sqref="E10:S10">
    <cfRule type="cellIs" dxfId="253" priority="20219" stopIfTrue="1" operator="equal">
      <formula>$T$10</formula>
    </cfRule>
    <cfRule type="cellIs" dxfId="252" priority="20220" stopIfTrue="1" operator="equal">
      <formula>$U$10</formula>
    </cfRule>
  </conditionalFormatting>
  <conditionalFormatting sqref="E11:S11">
    <cfRule type="cellIs" dxfId="251" priority="20223" stopIfTrue="1" operator="equal">
      <formula>$T$11</formula>
    </cfRule>
    <cfRule type="cellIs" dxfId="250" priority="20224" stopIfTrue="1" operator="equal">
      <formula>$U$11</formula>
    </cfRule>
  </conditionalFormatting>
  <conditionalFormatting sqref="E12:S12">
    <cfRule type="cellIs" dxfId="249" priority="20227" stopIfTrue="1" operator="equal">
      <formula>$T$12</formula>
    </cfRule>
    <cfRule type="cellIs" dxfId="248" priority="20228" stopIfTrue="1" operator="equal">
      <formula>$U$12</formula>
    </cfRule>
  </conditionalFormatting>
  <conditionalFormatting sqref="E13:S13">
    <cfRule type="cellIs" dxfId="247" priority="20231" stopIfTrue="1" operator="equal">
      <formula>$T$13</formula>
    </cfRule>
    <cfRule type="cellIs" dxfId="246" priority="20232" stopIfTrue="1" operator="equal">
      <formula>$U$13</formula>
    </cfRule>
  </conditionalFormatting>
  <conditionalFormatting sqref="E14:S14">
    <cfRule type="cellIs" dxfId="245" priority="20239" stopIfTrue="1" operator="equal">
      <formula>$T$14</formula>
    </cfRule>
    <cfRule type="cellIs" dxfId="244" priority="20240" stopIfTrue="1" operator="equal">
      <formula>$U$14</formula>
    </cfRule>
  </conditionalFormatting>
  <conditionalFormatting sqref="E15:S15">
    <cfRule type="cellIs" dxfId="243" priority="20247" stopIfTrue="1" operator="equal">
      <formula>$T$15</formula>
    </cfRule>
    <cfRule type="cellIs" dxfId="242" priority="20248" stopIfTrue="1" operator="equal">
      <formula>$U$15</formula>
    </cfRule>
  </conditionalFormatting>
  <conditionalFormatting sqref="E16:S16">
    <cfRule type="cellIs" dxfId="241" priority="20251" stopIfTrue="1" operator="equal">
      <formula>$T$16</formula>
    </cfRule>
    <cfRule type="cellIs" dxfId="240" priority="20252" stopIfTrue="1" operator="equal">
      <formula>$U$16</formula>
    </cfRule>
  </conditionalFormatting>
  <conditionalFormatting sqref="E17:S17">
    <cfRule type="cellIs" dxfId="239" priority="20283" stopIfTrue="1" operator="equal">
      <formula>$T$17</formula>
    </cfRule>
    <cfRule type="cellIs" dxfId="238" priority="20284" stopIfTrue="1" operator="equal">
      <formula>$U$17</formula>
    </cfRule>
  </conditionalFormatting>
  <conditionalFormatting sqref="E18:S18">
    <cfRule type="cellIs" dxfId="237" priority="20287" stopIfTrue="1" operator="equal">
      <formula>$T$18</formula>
    </cfRule>
    <cfRule type="cellIs" dxfId="236" priority="20288" stopIfTrue="1" operator="equal">
      <formula>$U$18</formula>
    </cfRule>
  </conditionalFormatting>
  <conditionalFormatting sqref="E19:S19">
    <cfRule type="cellIs" dxfId="235" priority="20295" stopIfTrue="1" operator="equal">
      <formula>$T$19</formula>
    </cfRule>
    <cfRule type="cellIs" dxfId="234" priority="20296" stopIfTrue="1" operator="equal">
      <formula>$U$19</formula>
    </cfRule>
  </conditionalFormatting>
  <conditionalFormatting sqref="E20:S20">
    <cfRule type="cellIs" dxfId="233" priority="20311" stopIfTrue="1" operator="equal">
      <formula>$T$20</formula>
    </cfRule>
    <cfRule type="cellIs" dxfId="232" priority="20312" stopIfTrue="1" operator="equal">
      <formula>$U$20</formula>
    </cfRule>
  </conditionalFormatting>
  <conditionalFormatting sqref="E21:S21">
    <cfRule type="cellIs" dxfId="231" priority="20315" stopIfTrue="1" operator="equal">
      <formula>$T$21</formula>
    </cfRule>
    <cfRule type="cellIs" dxfId="230" priority="20316" stopIfTrue="1" operator="equal">
      <formula>$U$21</formula>
    </cfRule>
  </conditionalFormatting>
  <conditionalFormatting sqref="E22:S23">
    <cfRule type="cellIs" dxfId="229" priority="20319" stopIfTrue="1" operator="equal">
      <formula>$T$22</formula>
    </cfRule>
    <cfRule type="cellIs" dxfId="228" priority="20320" stopIfTrue="1" operator="equal">
      <formula>$U$22</formula>
    </cfRule>
  </conditionalFormatting>
  <conditionalFormatting sqref="E24:S24">
    <cfRule type="cellIs" dxfId="227" priority="20327" stopIfTrue="1" operator="equal">
      <formula>$T$24</formula>
    </cfRule>
    <cfRule type="cellIs" dxfId="226" priority="20328" stopIfTrue="1" operator="equal">
      <formula>$U$24</formula>
    </cfRule>
  </conditionalFormatting>
  <conditionalFormatting sqref="E25:S25">
    <cfRule type="cellIs" dxfId="225" priority="20331" stopIfTrue="1" operator="equal">
      <formula>$T$25</formula>
    </cfRule>
    <cfRule type="cellIs" dxfId="224" priority="20332" stopIfTrue="1" operator="equal">
      <formula>$U$25</formula>
    </cfRule>
  </conditionalFormatting>
  <conditionalFormatting sqref="E26:S26">
    <cfRule type="cellIs" dxfId="223" priority="20339" stopIfTrue="1" operator="equal">
      <formula>$T$26</formula>
    </cfRule>
    <cfRule type="cellIs" dxfId="222" priority="20340" stopIfTrue="1" operator="equal">
      <formula>$U$26</formula>
    </cfRule>
  </conditionalFormatting>
  <conditionalFormatting sqref="E27:S27">
    <cfRule type="cellIs" dxfId="221" priority="20351" stopIfTrue="1" operator="equal">
      <formula>$T$27</formula>
    </cfRule>
    <cfRule type="cellIs" dxfId="220" priority="20352" stopIfTrue="1" operator="equal">
      <formula>$U$27</formula>
    </cfRule>
  </conditionalFormatting>
  <conditionalFormatting sqref="E28:S28">
    <cfRule type="cellIs" dxfId="219" priority="20355" stopIfTrue="1" operator="equal">
      <formula>$T$28</formula>
    </cfRule>
    <cfRule type="cellIs" dxfId="218" priority="20356" stopIfTrue="1" operator="equal">
      <formula>$U$28</formula>
    </cfRule>
  </conditionalFormatting>
  <conditionalFormatting sqref="E29:S29">
    <cfRule type="cellIs" dxfId="217" priority="20363" stopIfTrue="1" operator="equal">
      <formula>$T$29</formula>
    </cfRule>
    <cfRule type="cellIs" dxfId="216" priority="20364" stopIfTrue="1" operator="equal">
      <formula>$U$29</formula>
    </cfRule>
  </conditionalFormatting>
  <conditionalFormatting sqref="E30:S30">
    <cfRule type="cellIs" dxfId="215" priority="20371" stopIfTrue="1" operator="equal">
      <formula>$T$30</formula>
    </cfRule>
    <cfRule type="cellIs" dxfId="214" priority="20372" stopIfTrue="1" operator="equal">
      <formula>$U$30</formula>
    </cfRule>
  </conditionalFormatting>
  <conditionalFormatting sqref="E31:S31">
    <cfRule type="cellIs" dxfId="213" priority="20375" stopIfTrue="1" operator="equal">
      <formula>$T$31</formula>
    </cfRule>
    <cfRule type="cellIs" dxfId="212" priority="20376" stopIfTrue="1" operator="equal">
      <formula>$U$31</formula>
    </cfRule>
  </conditionalFormatting>
  <conditionalFormatting sqref="E32:S32">
    <cfRule type="cellIs" dxfId="211" priority="20379" stopIfTrue="1" operator="equal">
      <formula>$T$32</formula>
    </cfRule>
    <cfRule type="cellIs" dxfId="210" priority="20380" stopIfTrue="1" operator="equal">
      <formula>$U$32</formula>
    </cfRule>
  </conditionalFormatting>
  <conditionalFormatting sqref="E33:S33">
    <cfRule type="cellIs" dxfId="209" priority="20387" operator="equal">
      <formula>$U$33</formula>
    </cfRule>
    <cfRule type="cellIs" dxfId="208" priority="20388" operator="equal">
      <formula>$T$33</formula>
    </cfRule>
  </conditionalFormatting>
  <conditionalFormatting sqref="E34:S34">
    <cfRule type="cellIs" dxfId="207" priority="20391" stopIfTrue="1" operator="equal">
      <formula>$T$34</formula>
    </cfRule>
    <cfRule type="cellIs" dxfId="206" priority="20392" stopIfTrue="1" operator="equal">
      <formula>$U$34</formula>
    </cfRule>
  </conditionalFormatting>
  <conditionalFormatting sqref="E35:S36">
    <cfRule type="cellIs" dxfId="205" priority="20395" stopIfTrue="1" operator="equal">
      <formula>$T$35</formula>
    </cfRule>
    <cfRule type="cellIs" dxfId="204" priority="20396" stopIfTrue="1" operator="equal">
      <formula>$U$35</formula>
    </cfRule>
  </conditionalFormatting>
  <conditionalFormatting sqref="E36:S36">
    <cfRule type="cellIs" dxfId="203" priority="20399" operator="equal">
      <formula>$U$36</formula>
    </cfRule>
    <cfRule type="cellIs" dxfId="202" priority="20400" operator="equal">
      <formula>$T$36</formula>
    </cfRule>
    <cfRule type="cellIs" dxfId="201" priority="20401" operator="equal">
      <formula>$U$36</formula>
    </cfRule>
    <cfRule type="cellIs" dxfId="200" priority="20402" operator="equal">
      <formula>$T$36</formula>
    </cfRule>
    <cfRule type="cellIs" dxfId="199" priority="20403" operator="equal">
      <formula>$U$36</formula>
    </cfRule>
    <cfRule type="cellIs" dxfId="198" priority="20404" operator="equal">
      <formula>$T$36</formula>
    </cfRule>
  </conditionalFormatting>
  <conditionalFormatting sqref="E37:S37">
    <cfRule type="cellIs" dxfId="197" priority="20411" stopIfTrue="1" operator="equal">
      <formula>$T$37</formula>
    </cfRule>
    <cfRule type="cellIs" dxfId="196" priority="20412" stopIfTrue="1" operator="equal">
      <formula>$U$37</formula>
    </cfRule>
  </conditionalFormatting>
  <conditionalFormatting sqref="E38:S39">
    <cfRule type="cellIs" dxfId="195" priority="20415" stopIfTrue="1" operator="equal">
      <formula>$T$38</formula>
    </cfRule>
    <cfRule type="cellIs" dxfId="194" priority="20416" stopIfTrue="1" operator="equal">
      <formula>$U$38</formula>
    </cfRule>
  </conditionalFormatting>
  <conditionalFormatting sqref="E39:S39">
    <cfRule type="cellIs" dxfId="193" priority="20419" operator="equal">
      <formula>$U$39</formula>
    </cfRule>
    <cfRule type="cellIs" dxfId="192" priority="20420" operator="equal">
      <formula>$T$39</formula>
    </cfRule>
  </conditionalFormatting>
  <conditionalFormatting sqref="E40:S40">
    <cfRule type="cellIs" dxfId="191" priority="20423" stopIfTrue="1" operator="equal">
      <formula>$T$40</formula>
    </cfRule>
    <cfRule type="cellIs" dxfId="190" priority="20424" stopIfTrue="1" operator="equal">
      <formula>$U$40</formula>
    </cfRule>
  </conditionalFormatting>
  <conditionalFormatting sqref="E41:S43">
    <cfRule type="cellIs" dxfId="189" priority="20427" stopIfTrue="1" operator="equal">
      <formula>$T$41</formula>
    </cfRule>
    <cfRule type="cellIs" dxfId="188" priority="20428" stopIfTrue="1" operator="equal">
      <formula>$U$41</formula>
    </cfRule>
  </conditionalFormatting>
  <conditionalFormatting sqref="E42:S42">
    <cfRule type="cellIs" dxfId="187" priority="20431" operator="equal">
      <formula>$U$42</formula>
    </cfRule>
    <cfRule type="cellIs" dxfId="186" priority="20432" operator="equal">
      <formula>$T$42</formula>
    </cfRule>
  </conditionalFormatting>
  <conditionalFormatting sqref="E43:S43">
    <cfRule type="cellIs" dxfId="185" priority="20435" operator="equal">
      <formula>$U$43</formula>
    </cfRule>
    <cfRule type="cellIs" dxfId="184" priority="20436" operator="equal">
      <formula>$T$43</formula>
    </cfRule>
    <cfRule type="cellIs" dxfId="183" priority="20437" operator="equal">
      <formula>$U$43</formula>
    </cfRule>
    <cfRule type="cellIs" dxfId="182" priority="20438" operator="equal">
      <formula>$T$43</formula>
    </cfRule>
  </conditionalFormatting>
  <conditionalFormatting sqref="E44:S45">
    <cfRule type="cellIs" dxfId="181" priority="20443" stopIfTrue="1" operator="equal">
      <formula>$T$44</formula>
    </cfRule>
    <cfRule type="cellIs" dxfId="180" priority="20444" stopIfTrue="1" operator="equal">
      <formula>$U$44</formula>
    </cfRule>
  </conditionalFormatting>
  <conditionalFormatting sqref="E45:S45">
    <cfRule type="cellIs" dxfId="179" priority="20447" operator="equal">
      <formula>$U$45</formula>
    </cfRule>
    <cfRule type="cellIs" dxfId="178" priority="20448" operator="equal">
      <formula>$T$45</formula>
    </cfRule>
  </conditionalFormatting>
  <conditionalFormatting sqref="E46:S46">
    <cfRule type="cellIs" dxfId="177" priority="20451" stopIfTrue="1" operator="equal">
      <formula>$T$46</formula>
    </cfRule>
    <cfRule type="cellIs" dxfId="176" priority="20452" stopIfTrue="1" operator="equal">
      <formula>$U$46</formula>
    </cfRule>
  </conditionalFormatting>
  <conditionalFormatting sqref="E47:S47">
    <cfRule type="cellIs" dxfId="175" priority="20455" stopIfTrue="1" operator="equal">
      <formula>$T$47</formula>
    </cfRule>
    <cfRule type="cellIs" dxfId="174" priority="20456" stopIfTrue="1" operator="equal">
      <formula>$U$47</formula>
    </cfRule>
  </conditionalFormatting>
  <conditionalFormatting sqref="E48:S48">
    <cfRule type="cellIs" dxfId="173" priority="20459" stopIfTrue="1" operator="equal">
      <formula>$T$48</formula>
    </cfRule>
    <cfRule type="cellIs" dxfId="172" priority="20460" stopIfTrue="1" operator="equal">
      <formula>$U$48</formula>
    </cfRule>
  </conditionalFormatting>
  <conditionalFormatting sqref="E49:S49">
    <cfRule type="cellIs" dxfId="171" priority="20463" stopIfTrue="1" operator="equal">
      <formula>$T$49</formula>
    </cfRule>
    <cfRule type="cellIs" dxfId="170" priority="20464" stopIfTrue="1" operator="equal">
      <formula>$U$49</formula>
    </cfRule>
  </conditionalFormatting>
  <conditionalFormatting sqref="E50:S50">
    <cfRule type="cellIs" dxfId="169" priority="20467" stopIfTrue="1" operator="equal">
      <formula>$T$50</formula>
    </cfRule>
    <cfRule type="cellIs" dxfId="168" priority="20468" stopIfTrue="1" operator="equal">
      <formula>$U$50</formula>
    </cfRule>
  </conditionalFormatting>
  <conditionalFormatting sqref="E51:S52">
    <cfRule type="cellIs" dxfId="167" priority="20471" stopIfTrue="1" operator="equal">
      <formula>$T$51</formula>
    </cfRule>
    <cfRule type="cellIs" dxfId="166" priority="20472" stopIfTrue="1" operator="equal">
      <formula>$U$51</formula>
    </cfRule>
  </conditionalFormatting>
  <conditionalFormatting sqref="E52:S52">
    <cfRule type="cellIs" dxfId="165" priority="20475" operator="equal">
      <formula>$U$52</formula>
    </cfRule>
    <cfRule type="cellIs" dxfId="164" priority="20476" operator="equal">
      <formula>$T$52</formula>
    </cfRule>
  </conditionalFormatting>
  <conditionalFormatting sqref="E53:S101">
    <cfRule type="cellIs" dxfId="163" priority="20487" stopIfTrue="1" operator="equal">
      <formula>$T$53</formula>
    </cfRule>
    <cfRule type="cellIs" dxfId="162" priority="20488" stopIfTrue="1" operator="equal">
      <formula>$U$53</formula>
    </cfRule>
  </conditionalFormatting>
  <conditionalFormatting sqref="E54:S54">
    <cfRule type="cellIs" dxfId="161" priority="20491" stopIfTrue="1" operator="equal">
      <formula>$U$54</formula>
    </cfRule>
    <cfRule type="cellIs" dxfId="160" priority="20492" stopIfTrue="1" operator="equal">
      <formula>$T$54</formula>
    </cfRule>
  </conditionalFormatting>
  <conditionalFormatting sqref="E55:S55">
    <cfRule type="cellIs" dxfId="159" priority="20499" operator="equal">
      <formula>$T$55</formula>
    </cfRule>
    <cfRule type="cellIs" dxfId="158" priority="20500" operator="equal">
      <formula>$U$55</formula>
    </cfRule>
  </conditionalFormatting>
  <conditionalFormatting sqref="E56:S56">
    <cfRule type="cellIs" dxfId="157" priority="20515" operator="equal">
      <formula>$T$56</formula>
    </cfRule>
    <cfRule type="cellIs" dxfId="156" priority="20516" operator="equal">
      <formula>$U$56</formula>
    </cfRule>
  </conditionalFormatting>
  <conditionalFormatting sqref="E57:S57">
    <cfRule type="cellIs" dxfId="155" priority="20519" operator="equal">
      <formula>$T$57</formula>
    </cfRule>
    <cfRule type="cellIs" dxfId="154" priority="20520" operator="equal">
      <formula>$U$57</formula>
    </cfRule>
  </conditionalFormatting>
  <conditionalFormatting sqref="E58:S58">
    <cfRule type="cellIs" dxfId="153" priority="20523" operator="equal">
      <formula>$T$58</formula>
    </cfRule>
    <cfRule type="cellIs" dxfId="152" priority="20524" operator="equal">
      <formula>$U$58</formula>
    </cfRule>
  </conditionalFormatting>
  <conditionalFormatting sqref="E59:S59">
    <cfRule type="cellIs" dxfId="151" priority="20531" operator="equal">
      <formula>$T$59</formula>
    </cfRule>
    <cfRule type="cellIs" dxfId="150" priority="20532" operator="equal">
      <formula>$U$59</formula>
    </cfRule>
  </conditionalFormatting>
  <conditionalFormatting sqref="E60:S60">
    <cfRule type="cellIs" dxfId="149" priority="20535" operator="equal">
      <formula>$T$60</formula>
    </cfRule>
    <cfRule type="cellIs" dxfId="148" priority="20536" operator="equal">
      <formula>$U$60</formula>
    </cfRule>
  </conditionalFormatting>
  <conditionalFormatting sqref="E61:S61">
    <cfRule type="cellIs" dxfId="147" priority="20539" operator="equal">
      <formula>$T$61</formula>
    </cfRule>
    <cfRule type="cellIs" dxfId="146" priority="20540" operator="equal">
      <formula>$U$61</formula>
    </cfRule>
  </conditionalFormatting>
  <conditionalFormatting sqref="E62:S62">
    <cfRule type="cellIs" dxfId="145" priority="20543" operator="equal">
      <formula>$T$62</formula>
    </cfRule>
    <cfRule type="cellIs" dxfId="144" priority="20544" operator="equal">
      <formula>$U$62</formula>
    </cfRule>
  </conditionalFormatting>
  <conditionalFormatting sqref="E63:S63">
    <cfRule type="cellIs" dxfId="143" priority="20547" operator="equal">
      <formula>$T$63</formula>
    </cfRule>
    <cfRule type="cellIs" dxfId="142" priority="20548" operator="equal">
      <formula>$U$63</formula>
    </cfRule>
  </conditionalFormatting>
  <conditionalFormatting sqref="E64:S64">
    <cfRule type="cellIs" dxfId="141" priority="20551" operator="equal">
      <formula>$T$64</formula>
    </cfRule>
    <cfRule type="cellIs" dxfId="140" priority="20552" operator="equal">
      <formula>$U$64</formula>
    </cfRule>
  </conditionalFormatting>
  <conditionalFormatting sqref="E65:S65">
    <cfRule type="cellIs" dxfId="139" priority="20555" operator="equal">
      <formula>$T$65</formula>
    </cfRule>
    <cfRule type="cellIs" dxfId="138" priority="20556" operator="equal">
      <formula>$U$65</formula>
    </cfRule>
  </conditionalFormatting>
  <conditionalFormatting sqref="E66:S66">
    <cfRule type="cellIs" dxfId="137" priority="20559" operator="equal">
      <formula>$T$66</formula>
    </cfRule>
    <cfRule type="cellIs" dxfId="136" priority="20560" operator="equal">
      <formula>$U$66</formula>
    </cfRule>
  </conditionalFormatting>
  <conditionalFormatting sqref="E67:S67">
    <cfRule type="cellIs" dxfId="135" priority="20563" operator="equal">
      <formula>$T$67</formula>
    </cfRule>
    <cfRule type="cellIs" dxfId="134" priority="20564" operator="equal">
      <formula>$U$67</formula>
    </cfRule>
  </conditionalFormatting>
  <conditionalFormatting sqref="E68:S68">
    <cfRule type="cellIs" dxfId="133" priority="20567" operator="equal">
      <formula>$T$68</formula>
    </cfRule>
    <cfRule type="cellIs" dxfId="132" priority="20568" operator="equal">
      <formula>$U$68</formula>
    </cfRule>
  </conditionalFormatting>
  <conditionalFormatting sqref="E69:S69">
    <cfRule type="cellIs" dxfId="131" priority="20571" operator="equal">
      <formula>$T$69</formula>
    </cfRule>
    <cfRule type="cellIs" dxfId="130" priority="20572" operator="equal">
      <formula>$U$69</formula>
    </cfRule>
  </conditionalFormatting>
  <conditionalFormatting sqref="E70:S70">
    <cfRule type="cellIs" dxfId="129" priority="20575" operator="equal">
      <formula>$T$70</formula>
    </cfRule>
    <cfRule type="cellIs" dxfId="128" priority="20576" operator="equal">
      <formula>$U$70</formula>
    </cfRule>
  </conditionalFormatting>
  <conditionalFormatting sqref="E71:S71">
    <cfRule type="cellIs" dxfId="127" priority="20579" operator="equal">
      <formula>$T$71</formula>
    </cfRule>
    <cfRule type="cellIs" dxfId="126" priority="20580" operator="equal">
      <formula>$U$71</formula>
    </cfRule>
  </conditionalFormatting>
  <conditionalFormatting sqref="E72:S72">
    <cfRule type="cellIs" dxfId="125" priority="20583" operator="equal">
      <formula>$T$72</formula>
    </cfRule>
    <cfRule type="cellIs" dxfId="124" priority="20584" operator="equal">
      <formula>$U$72</formula>
    </cfRule>
  </conditionalFormatting>
  <conditionalFormatting sqref="E73:S73">
    <cfRule type="cellIs" dxfId="123" priority="20587" operator="equal">
      <formula>$T$73</formula>
    </cfRule>
    <cfRule type="cellIs" dxfId="122" priority="20588" operator="equal">
      <formula>$U$73</formula>
    </cfRule>
  </conditionalFormatting>
  <conditionalFormatting sqref="E74:S74">
    <cfRule type="cellIs" dxfId="121" priority="20591" operator="equal">
      <formula>$T$74</formula>
    </cfRule>
    <cfRule type="cellIs" dxfId="120" priority="20592" operator="equal">
      <formula>$U$74</formula>
    </cfRule>
  </conditionalFormatting>
  <conditionalFormatting sqref="E75:S75">
    <cfRule type="cellIs" dxfId="119" priority="20595" operator="equal">
      <formula>$T$75</formula>
    </cfRule>
    <cfRule type="cellIs" dxfId="118" priority="20596" operator="equal">
      <formula>$U$75</formula>
    </cfRule>
  </conditionalFormatting>
  <conditionalFormatting sqref="E76:S76">
    <cfRule type="cellIs" dxfId="117" priority="20599" operator="equal">
      <formula>$T$76</formula>
    </cfRule>
    <cfRule type="cellIs" dxfId="116" priority="20600" operator="equal">
      <formula>$U$76</formula>
    </cfRule>
  </conditionalFormatting>
  <conditionalFormatting sqref="E77:S77">
    <cfRule type="cellIs" dxfId="115" priority="20603" operator="equal">
      <formula>$T$77</formula>
    </cfRule>
    <cfRule type="cellIs" dxfId="114" priority="20604" operator="equal">
      <formula>$U$77</formula>
    </cfRule>
  </conditionalFormatting>
  <conditionalFormatting sqref="E78:S78">
    <cfRule type="cellIs" dxfId="113" priority="20607" operator="equal">
      <formula>$T$78</formula>
    </cfRule>
    <cfRule type="cellIs" dxfId="112" priority="20608" operator="equal">
      <formula>$U$78</formula>
    </cfRule>
  </conditionalFormatting>
  <conditionalFormatting sqref="E79:S79">
    <cfRule type="cellIs" dxfId="111" priority="20611" operator="equal">
      <formula>$T$79</formula>
    </cfRule>
    <cfRule type="cellIs" dxfId="110" priority="20612" operator="equal">
      <formula>$U$79</formula>
    </cfRule>
  </conditionalFormatting>
  <conditionalFormatting sqref="E80:S80">
    <cfRule type="cellIs" dxfId="109" priority="20619" operator="equal">
      <formula>$T$80</formula>
    </cfRule>
    <cfRule type="cellIs" dxfId="108" priority="20620" operator="equal">
      <formula>$U$80</formula>
    </cfRule>
  </conditionalFormatting>
  <conditionalFormatting sqref="E81:S81">
    <cfRule type="cellIs" dxfId="107" priority="20623" operator="equal">
      <formula>$T$81</formula>
    </cfRule>
    <cfRule type="cellIs" dxfId="106" priority="20624" operator="equal">
      <formula>$U$81</formula>
    </cfRule>
  </conditionalFormatting>
  <conditionalFormatting sqref="E82:S82">
    <cfRule type="cellIs" dxfId="105" priority="20627" operator="equal">
      <formula>$T$82</formula>
    </cfRule>
    <cfRule type="cellIs" dxfId="104" priority="20628" operator="equal">
      <formula>$U$82</formula>
    </cfRule>
  </conditionalFormatting>
  <conditionalFormatting sqref="E83:S83">
    <cfRule type="cellIs" dxfId="103" priority="20631" operator="equal">
      <formula>$T$83</formula>
    </cfRule>
    <cfRule type="cellIs" dxfId="102" priority="20632" operator="equal">
      <formula>$U$83</formula>
    </cfRule>
  </conditionalFormatting>
  <conditionalFormatting sqref="E84:S84">
    <cfRule type="cellIs" dxfId="101" priority="20635" operator="equal">
      <formula>$T$84</formula>
    </cfRule>
    <cfRule type="cellIs" dxfId="100" priority="20636" operator="equal">
      <formula>$U$84</formula>
    </cfRule>
  </conditionalFormatting>
  <conditionalFormatting sqref="E85:S85">
    <cfRule type="cellIs" dxfId="99" priority="20639" operator="equal">
      <formula>$T$85</formula>
    </cfRule>
    <cfRule type="cellIs" dxfId="98" priority="20640" operator="equal">
      <formula>$U$85</formula>
    </cfRule>
  </conditionalFormatting>
  <conditionalFormatting sqref="E86:S86">
    <cfRule type="cellIs" dxfId="97" priority="20643" operator="equal">
      <formula>$T$86</formula>
    </cfRule>
    <cfRule type="cellIs" dxfId="96" priority="20644" operator="equal">
      <formula>$U$86</formula>
    </cfRule>
  </conditionalFormatting>
  <conditionalFormatting sqref="E87:S87">
    <cfRule type="cellIs" dxfId="95" priority="20647" operator="equal">
      <formula>$T$87</formula>
    </cfRule>
    <cfRule type="cellIs" dxfId="94" priority="20648" operator="equal">
      <formula>$U$87</formula>
    </cfRule>
  </conditionalFormatting>
  <conditionalFormatting sqref="E88:S88">
    <cfRule type="cellIs" dxfId="93" priority="20651" operator="equal">
      <formula>$T$88</formula>
    </cfRule>
    <cfRule type="cellIs" dxfId="92" priority="20652" operator="equal">
      <formula>$U$88</formula>
    </cfRule>
  </conditionalFormatting>
  <conditionalFormatting sqref="E89:S89">
    <cfRule type="cellIs" dxfId="91" priority="20655" operator="equal">
      <formula>$T$89</formula>
    </cfRule>
    <cfRule type="cellIs" dxfId="90" priority="20656" operator="equal">
      <formula>$U$89</formula>
    </cfRule>
  </conditionalFormatting>
  <conditionalFormatting sqref="E90:S90">
    <cfRule type="cellIs" dxfId="89" priority="20659" operator="equal">
      <formula>$T$90</formula>
    </cfRule>
    <cfRule type="cellIs" dxfId="88" priority="20660" operator="equal">
      <formula>$U$90</formula>
    </cfRule>
  </conditionalFormatting>
  <conditionalFormatting sqref="E91:S91">
    <cfRule type="cellIs" dxfId="87" priority="20663" operator="equal">
      <formula>$T$91</formula>
    </cfRule>
    <cfRule type="cellIs" dxfId="86" priority="20664" operator="equal">
      <formula>$U$91</formula>
    </cfRule>
  </conditionalFormatting>
  <conditionalFormatting sqref="E92:S92">
    <cfRule type="cellIs" dxfId="85" priority="20667" operator="equal">
      <formula>$T$92</formula>
    </cfRule>
    <cfRule type="cellIs" dxfId="84" priority="20668" operator="equal">
      <formula>$U$92</formula>
    </cfRule>
  </conditionalFormatting>
  <conditionalFormatting sqref="E93:S93">
    <cfRule type="cellIs" dxfId="83" priority="20671" operator="equal">
      <formula>$T$93</formula>
    </cfRule>
    <cfRule type="cellIs" dxfId="82" priority="20672" operator="equal">
      <formula>$U$93</formula>
    </cfRule>
  </conditionalFormatting>
  <conditionalFormatting sqref="E94:S94">
    <cfRule type="cellIs" dxfId="81" priority="20683" operator="equal">
      <formula>$T$94</formula>
    </cfRule>
    <cfRule type="cellIs" dxfId="80" priority="20684" operator="equal">
      <formula>$U$94</formula>
    </cfRule>
  </conditionalFormatting>
  <conditionalFormatting sqref="E95:S95">
    <cfRule type="cellIs" dxfId="79" priority="20687" operator="equal">
      <formula>$T$95</formula>
    </cfRule>
    <cfRule type="cellIs" dxfId="78" priority="20688" operator="equal">
      <formula>$U$95</formula>
    </cfRule>
  </conditionalFormatting>
  <conditionalFormatting sqref="E96:S96">
    <cfRule type="cellIs" dxfId="77" priority="20707" operator="equal">
      <formula>$T$96</formula>
    </cfRule>
    <cfRule type="cellIs" dxfId="76" priority="20708" operator="equal">
      <formula>$U$96</formula>
    </cfRule>
  </conditionalFormatting>
  <conditionalFormatting sqref="E97:S97">
    <cfRule type="cellIs" dxfId="75" priority="20723" operator="equal">
      <formula>$T$97</formula>
    </cfRule>
    <cfRule type="cellIs" dxfId="74" priority="20724" operator="equal">
      <formula>$U$97</formula>
    </cfRule>
  </conditionalFormatting>
  <conditionalFormatting sqref="E98:S98">
    <cfRule type="cellIs" dxfId="73" priority="20727" operator="equal">
      <formula>$T$98</formula>
    </cfRule>
    <cfRule type="cellIs" dxfId="72" priority="20728" operator="equal">
      <formula>$U$98</formula>
    </cfRule>
  </conditionalFormatting>
  <conditionalFormatting sqref="E99:S99">
    <cfRule type="cellIs" dxfId="71" priority="20735" operator="equal">
      <formula>$T$99</formula>
    </cfRule>
    <cfRule type="cellIs" dxfId="70" priority="20736" operator="equal">
      <formula>$U$99</formula>
    </cfRule>
  </conditionalFormatting>
  <conditionalFormatting sqref="E100:S100">
    <cfRule type="cellIs" dxfId="69" priority="20739" operator="equal">
      <formula>$T$100</formula>
    </cfRule>
    <cfRule type="cellIs" dxfId="68" priority="20740" operator="equal">
      <formula>$U$100</formula>
    </cfRule>
  </conditionalFormatting>
  <conditionalFormatting sqref="E101:S101">
    <cfRule type="cellIs" dxfId="67" priority="20743" operator="equal">
      <formula>$T$101</formula>
    </cfRule>
    <cfRule type="cellIs" dxfId="66" priority="20744" operator="equal">
      <formula>$U$101</formula>
    </cfRule>
  </conditionalFormatting>
  <conditionalFormatting sqref="E102:S102">
    <cfRule type="cellIs" dxfId="65" priority="20755" stopIfTrue="1" operator="equal">
      <formula>$T$102</formula>
    </cfRule>
    <cfRule type="cellIs" dxfId="64" priority="20756" stopIfTrue="1" operator="equal">
      <formula>$U$102</formula>
    </cfRule>
  </conditionalFormatting>
  <conditionalFormatting sqref="E103:S103">
    <cfRule type="cellIs" dxfId="63" priority="20759" stopIfTrue="1" operator="equal">
      <formula>$T$103</formula>
    </cfRule>
    <cfRule type="cellIs" dxfId="62" priority="20760" stopIfTrue="1" operator="equal">
      <formula>$U$103</formula>
    </cfRule>
  </conditionalFormatting>
  <conditionalFormatting sqref="E104:S104">
    <cfRule type="cellIs" dxfId="61" priority="20767" stopIfTrue="1" operator="equal">
      <formula>$T$104</formula>
    </cfRule>
    <cfRule type="cellIs" dxfId="60" priority="20768" stopIfTrue="1" operator="equal">
      <formula>$U$104</formula>
    </cfRule>
  </conditionalFormatting>
  <conditionalFormatting sqref="E105:S105">
    <cfRule type="cellIs" dxfId="59" priority="20775" stopIfTrue="1" operator="equal">
      <formula>$T$105</formula>
    </cfRule>
    <cfRule type="cellIs" dxfId="58" priority="20776" stopIfTrue="1" operator="equal">
      <formula>$U$105</formula>
    </cfRule>
  </conditionalFormatting>
  <conditionalFormatting sqref="E106:S106">
    <cfRule type="cellIs" dxfId="57" priority="20787" operator="equal">
      <formula>$U$106</formula>
    </cfRule>
    <cfRule type="cellIs" dxfId="56" priority="20788" operator="equal">
      <formula>$T$106</formula>
    </cfRule>
  </conditionalFormatting>
  <conditionalFormatting sqref="E107:S107">
    <cfRule type="cellIs" dxfId="55" priority="20795" operator="equal">
      <formula>$U$107</formula>
    </cfRule>
    <cfRule type="cellIs" dxfId="54" priority="20796" operator="equal">
      <formula>$T$107</formula>
    </cfRule>
  </conditionalFormatting>
  <conditionalFormatting sqref="E108:S108">
    <cfRule type="cellIs" dxfId="53" priority="5" operator="equal">
      <formula>$T$108</formula>
    </cfRule>
    <cfRule type="cellIs" dxfId="52" priority="6" operator="equal">
      <formula>$U$108</formula>
    </cfRule>
    <cfRule type="cellIs" dxfId="51" priority="20811" operator="equal">
      <formula>$U$108</formula>
    </cfRule>
    <cfRule type="cellIs" dxfId="50" priority="20812" operator="equal">
      <formula>$T$108</formula>
    </cfRule>
  </conditionalFormatting>
  <conditionalFormatting sqref="E109:S109">
    <cfRule type="cellIs" dxfId="49" priority="3" operator="equal">
      <formula>$T$109</formula>
    </cfRule>
    <cfRule type="cellIs" dxfId="48" priority="4" operator="equal">
      <formula>$U$109</formula>
    </cfRule>
    <cfRule type="cellIs" dxfId="47" priority="20815" operator="equal">
      <formula>$U$109</formula>
    </cfRule>
    <cfRule type="cellIs" dxfId="46" priority="20816" operator="equal">
      <formula>$T$109</formula>
    </cfRule>
  </conditionalFormatting>
  <conditionalFormatting sqref="E33:S33">
    <cfRule type="cellIs" dxfId="45" priority="21589" stopIfTrue="1" operator="equal">
      <formula>#REF!</formula>
    </cfRule>
    <cfRule type="cellIs" dxfId="44" priority="21590" stopIfTrue="1" operator="equal">
      <formula>#REF!</formula>
    </cfRule>
  </conditionalFormatting>
  <pageMargins left="0" right="0" top="0.25" bottom="0.25" header="0.05" footer="0.05"/>
  <pageSetup paperSize="9" scale="75" orientation="landscape" horizontalDpi="300" verticalDpi="300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Sheet3</vt:lpstr>
      <vt:lpstr>Sheet1</vt:lpstr>
      <vt:lpstr>Sheet2</vt:lpstr>
      <vt:lpstr>Chart3</vt:lpstr>
    </vt:vector>
  </TitlesOfParts>
  <Company>DEZ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DezNICO</dc:creator>
  <cp:lastModifiedBy>Fundashon pa Konsumido</cp:lastModifiedBy>
  <cp:lastPrinted>2025-04-15T15:20:03Z</cp:lastPrinted>
  <dcterms:created xsi:type="dcterms:W3CDTF">2004-02-02T17:42:43Z</dcterms:created>
  <dcterms:modified xsi:type="dcterms:W3CDTF">2025-04-15T15:33:24Z</dcterms:modified>
</cp:coreProperties>
</file>