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PK-NAS\General\ALGEMEEN\ONDERZOEKEN\PRIJSVERGELIJKINGEN\PV WEBSITE\2026\"/>
    </mc:Choice>
  </mc:AlternateContent>
  <xr:revisionPtr revIDLastSave="0" documentId="13_ncr:1_{22457D94-0777-45F8-8213-900724C77064}" xr6:coauthVersionLast="47" xr6:coauthVersionMax="47" xr10:uidLastSave="{00000000-0000-0000-0000-000000000000}"/>
  <bookViews>
    <workbookView xWindow="30" yWindow="390" windowWidth="28770" windowHeight="15450" tabRatio="256" activeTab="2" xr2:uid="{00000000-000D-0000-FFFF-FFFF00000000}"/>
  </bookViews>
  <sheets>
    <sheet name="Chart3" sheetId="10" r:id="rId1"/>
    <sheet name="Sheet3" sheetId="12" r:id="rId2"/>
    <sheet name="Sheet1" sheetId="2" r:id="rId3"/>
    <sheet name="Sheet2" sheetId="11" r:id="rId4"/>
  </sheets>
  <definedNames>
    <definedName name="PV_April_2011" localSheetId="2" hidden="1">Sheet1!$A$2:$P$132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3" i="2" l="1"/>
  <c r="S9" i="2"/>
  <c r="S10" i="2"/>
  <c r="S11" i="2"/>
  <c r="S12" i="2"/>
  <c r="S13" i="2"/>
  <c r="S14" i="2"/>
  <c r="S15" i="2"/>
  <c r="S16" i="2"/>
  <c r="S17" i="2"/>
  <c r="S8" i="2"/>
  <c r="S4" i="2"/>
  <c r="S5" i="2"/>
  <c r="S6" i="2"/>
  <c r="S7" i="2"/>
  <c r="S3" i="2"/>
  <c r="T4" i="2"/>
  <c r="T5" i="2"/>
  <c r="T6" i="2"/>
  <c r="T7" i="2"/>
  <c r="K132" i="2"/>
  <c r="K131" i="2"/>
  <c r="Q133" i="2" l="1"/>
  <c r="R133" i="2"/>
  <c r="Q132" i="2"/>
  <c r="R132" i="2"/>
  <c r="Q131" i="2"/>
  <c r="R131" i="2"/>
  <c r="T8" i="2"/>
  <c r="T9" i="2"/>
  <c r="T10" i="2"/>
  <c r="T11" i="2"/>
  <c r="T12" i="2"/>
  <c r="T13" i="2"/>
  <c r="T14" i="2"/>
  <c r="T15" i="2"/>
  <c r="T16" i="2"/>
  <c r="T17" i="2"/>
  <c r="S18" i="2"/>
  <c r="T18" i="2"/>
  <c r="S19" i="2"/>
  <c r="T19" i="2"/>
  <c r="S20" i="2"/>
  <c r="T20" i="2"/>
  <c r="S21" i="2"/>
  <c r="T21" i="2"/>
  <c r="S22" i="2"/>
  <c r="T22" i="2"/>
  <c r="S23" i="2"/>
  <c r="T23" i="2"/>
  <c r="S24" i="2"/>
  <c r="T24" i="2"/>
  <c r="S25" i="2"/>
  <c r="T25" i="2"/>
  <c r="S26" i="2"/>
  <c r="T26" i="2"/>
  <c r="S27" i="2"/>
  <c r="T27" i="2"/>
  <c r="S28" i="2"/>
  <c r="T28" i="2"/>
  <c r="S29" i="2"/>
  <c r="T29" i="2"/>
  <c r="S30" i="2"/>
  <c r="T30" i="2"/>
  <c r="S31" i="2"/>
  <c r="T31" i="2"/>
  <c r="S32" i="2"/>
  <c r="T32" i="2"/>
  <c r="S33" i="2"/>
  <c r="T33" i="2"/>
  <c r="S34" i="2"/>
  <c r="T34" i="2"/>
  <c r="S35" i="2"/>
  <c r="T35" i="2"/>
  <c r="S36" i="2"/>
  <c r="T36" i="2"/>
  <c r="S37" i="2"/>
  <c r="T37" i="2"/>
  <c r="S38" i="2"/>
  <c r="T38" i="2"/>
  <c r="S39" i="2"/>
  <c r="T39" i="2"/>
  <c r="S40" i="2"/>
  <c r="T40" i="2"/>
  <c r="S41" i="2"/>
  <c r="T41" i="2"/>
  <c r="S42" i="2"/>
  <c r="T42" i="2"/>
  <c r="S43" i="2"/>
  <c r="T43" i="2"/>
  <c r="S44" i="2"/>
  <c r="T44" i="2"/>
  <c r="S45" i="2"/>
  <c r="T45" i="2"/>
  <c r="S46" i="2"/>
  <c r="T46" i="2"/>
  <c r="S47" i="2"/>
  <c r="T47" i="2"/>
  <c r="S48" i="2"/>
  <c r="T48" i="2"/>
  <c r="S49" i="2"/>
  <c r="T49" i="2"/>
  <c r="S50" i="2"/>
  <c r="T50" i="2"/>
  <c r="S51" i="2"/>
  <c r="T51" i="2"/>
  <c r="S52" i="2"/>
  <c r="T52" i="2"/>
  <c r="S53" i="2"/>
  <c r="T53" i="2"/>
  <c r="S54" i="2"/>
  <c r="T54" i="2"/>
  <c r="S55" i="2"/>
  <c r="T55" i="2"/>
  <c r="S56" i="2"/>
  <c r="T56" i="2"/>
  <c r="S57" i="2"/>
  <c r="T57" i="2"/>
  <c r="S58" i="2"/>
  <c r="T58" i="2"/>
  <c r="S59" i="2"/>
  <c r="T59" i="2"/>
  <c r="S60" i="2"/>
  <c r="T60" i="2"/>
  <c r="S61" i="2"/>
  <c r="T61" i="2"/>
  <c r="S62" i="2"/>
  <c r="T62" i="2"/>
  <c r="S63" i="2"/>
  <c r="T63" i="2"/>
  <c r="S64" i="2"/>
  <c r="T64" i="2"/>
  <c r="S65" i="2"/>
  <c r="T65" i="2"/>
  <c r="S66" i="2"/>
  <c r="T66" i="2"/>
  <c r="S67" i="2"/>
  <c r="T67" i="2"/>
  <c r="S68" i="2"/>
  <c r="T68" i="2"/>
  <c r="S69" i="2"/>
  <c r="T69" i="2"/>
  <c r="S70" i="2"/>
  <c r="T70" i="2"/>
  <c r="S71" i="2"/>
  <c r="T71" i="2"/>
  <c r="S72" i="2"/>
  <c r="T72" i="2"/>
  <c r="S73" i="2"/>
  <c r="T73" i="2"/>
  <c r="S74" i="2"/>
  <c r="T74" i="2"/>
  <c r="S75" i="2"/>
  <c r="T75" i="2"/>
  <c r="S76" i="2"/>
  <c r="T76" i="2"/>
  <c r="S77" i="2"/>
  <c r="T77" i="2"/>
  <c r="S78" i="2"/>
  <c r="T78" i="2"/>
  <c r="S79" i="2"/>
  <c r="T79" i="2"/>
  <c r="S80" i="2"/>
  <c r="T80" i="2"/>
  <c r="S81" i="2"/>
  <c r="T81" i="2"/>
  <c r="S82" i="2"/>
  <c r="T82" i="2"/>
  <c r="S83" i="2"/>
  <c r="T83" i="2"/>
  <c r="S84" i="2"/>
  <c r="T84" i="2"/>
  <c r="S85" i="2"/>
  <c r="T85" i="2"/>
  <c r="S86" i="2"/>
  <c r="T86" i="2"/>
  <c r="S87" i="2"/>
  <c r="T87" i="2"/>
  <c r="S88" i="2"/>
  <c r="T88" i="2"/>
  <c r="S89" i="2"/>
  <c r="T89" i="2"/>
  <c r="S90" i="2"/>
  <c r="T90" i="2"/>
  <c r="S91" i="2"/>
  <c r="T91" i="2"/>
  <c r="S92" i="2"/>
  <c r="T92" i="2"/>
  <c r="S93" i="2"/>
  <c r="T93" i="2"/>
  <c r="S94" i="2"/>
  <c r="T94" i="2"/>
  <c r="S95" i="2"/>
  <c r="T95" i="2"/>
  <c r="S96" i="2"/>
  <c r="T96" i="2"/>
  <c r="S97" i="2"/>
  <c r="T97" i="2"/>
  <c r="S98" i="2"/>
  <c r="T98" i="2"/>
  <c r="S99" i="2"/>
  <c r="T99" i="2"/>
  <c r="S100" i="2"/>
  <c r="T100" i="2"/>
  <c r="S101" i="2"/>
  <c r="T101" i="2"/>
  <c r="S102" i="2"/>
  <c r="T102" i="2"/>
  <c r="S103" i="2"/>
  <c r="T103" i="2"/>
  <c r="S104" i="2"/>
  <c r="T104" i="2"/>
  <c r="S105" i="2"/>
  <c r="T105" i="2"/>
  <c r="S106" i="2"/>
  <c r="T106" i="2"/>
  <c r="S107" i="2"/>
  <c r="T107" i="2"/>
  <c r="S108" i="2"/>
  <c r="T108" i="2"/>
  <c r="S109" i="2"/>
  <c r="T109" i="2"/>
  <c r="S110" i="2"/>
  <c r="T110" i="2"/>
  <c r="S111" i="2"/>
  <c r="T111" i="2"/>
  <c r="S112" i="2"/>
  <c r="T112" i="2"/>
  <c r="S113" i="2"/>
  <c r="T113" i="2"/>
  <c r="S114" i="2"/>
  <c r="T114" i="2"/>
  <c r="S115" i="2"/>
  <c r="T115" i="2"/>
  <c r="S116" i="2"/>
  <c r="T116" i="2"/>
  <c r="S117" i="2"/>
  <c r="T117" i="2"/>
  <c r="S118" i="2"/>
  <c r="T118" i="2"/>
  <c r="S119" i="2"/>
  <c r="T119" i="2"/>
  <c r="S120" i="2"/>
  <c r="T120" i="2"/>
  <c r="S121" i="2"/>
  <c r="T121" i="2"/>
  <c r="S122" i="2"/>
  <c r="T122" i="2"/>
  <c r="S123" i="2"/>
  <c r="T123" i="2"/>
  <c r="S124" i="2"/>
  <c r="T124" i="2"/>
  <c r="S125" i="2"/>
  <c r="T125" i="2"/>
  <c r="S126" i="2"/>
  <c r="T126" i="2"/>
  <c r="S127" i="2"/>
  <c r="T127" i="2"/>
  <c r="S128" i="2"/>
  <c r="T128" i="2"/>
  <c r="S129" i="2"/>
  <c r="T129" i="2"/>
  <c r="S130" i="2"/>
  <c r="T130" i="2"/>
  <c r="T3" i="2"/>
  <c r="U66" i="2" l="1"/>
  <c r="U49" i="2"/>
  <c r="U67" i="2"/>
  <c r="U24" i="2"/>
  <c r="U56" i="2"/>
  <c r="U57" i="2"/>
  <c r="U59" i="2"/>
  <c r="U33" i="2"/>
  <c r="U53" i="2"/>
  <c r="P132" i="2" l="1"/>
  <c r="E133" i="2"/>
  <c r="F133" i="2"/>
  <c r="G133" i="2"/>
  <c r="H133" i="2"/>
  <c r="I133" i="2"/>
  <c r="J133" i="2"/>
  <c r="L133" i="2"/>
  <c r="M133" i="2"/>
  <c r="N133" i="2"/>
  <c r="O133" i="2"/>
  <c r="P133" i="2"/>
  <c r="M132" i="2"/>
  <c r="M131" i="2"/>
  <c r="O132" i="2"/>
  <c r="N132" i="2"/>
  <c r="L132" i="2"/>
  <c r="J132" i="2"/>
  <c r="I132" i="2"/>
  <c r="H132" i="2"/>
  <c r="G132" i="2"/>
  <c r="F132" i="2"/>
  <c r="E132" i="2"/>
  <c r="P131" i="2"/>
  <c r="O131" i="2"/>
  <c r="N131" i="2"/>
  <c r="L131" i="2"/>
  <c r="J131" i="2"/>
  <c r="I131" i="2"/>
  <c r="H131" i="2"/>
  <c r="G131" i="2"/>
  <c r="F131" i="2"/>
  <c r="E131" i="2"/>
  <c r="U36" i="2" l="1"/>
  <c r="U41" i="2"/>
  <c r="U20" i="2"/>
  <c r="U4" i="2"/>
  <c r="U61" i="2"/>
  <c r="U58" i="2"/>
  <c r="U27" i="2"/>
  <c r="U18" i="2"/>
  <c r="U14" i="2"/>
  <c r="U12" i="2"/>
  <c r="U64" i="2"/>
  <c r="U35" i="2"/>
  <c r="U68" i="2"/>
  <c r="U62" i="2"/>
  <c r="U60" i="2"/>
  <c r="U40" i="2"/>
  <c r="U38" i="2"/>
  <c r="U28" i="2"/>
  <c r="U15" i="2"/>
  <c r="U9" i="2"/>
  <c r="S131" i="2"/>
  <c r="T131" i="2"/>
  <c r="U69" i="2"/>
  <c r="U65" i="2"/>
  <c r="U63" i="2"/>
  <c r="U51" i="2"/>
  <c r="U50" i="2"/>
  <c r="U31" i="2"/>
  <c r="U10" i="2"/>
  <c r="U3" i="2"/>
  <c r="T133" i="2"/>
  <c r="U54" i="2"/>
  <c r="U47" i="2"/>
  <c r="U45" i="2"/>
  <c r="U43" i="2"/>
  <c r="U39" i="2"/>
  <c r="U34" i="2"/>
  <c r="U29" i="2"/>
  <c r="U25" i="2"/>
  <c r="U22" i="2"/>
  <c r="U16" i="2"/>
  <c r="U8" i="2"/>
  <c r="U6" i="2"/>
  <c r="U127" i="2"/>
  <c r="U126" i="2"/>
  <c r="U125" i="2"/>
  <c r="U124" i="2"/>
  <c r="U123" i="2"/>
  <c r="U122" i="2"/>
  <c r="U119" i="2"/>
  <c r="U117" i="2"/>
  <c r="U108" i="2"/>
  <c r="U102" i="2"/>
  <c r="U96" i="2"/>
  <c r="U90" i="2"/>
  <c r="U89" i="2"/>
  <c r="U88" i="2"/>
  <c r="U86" i="2"/>
  <c r="U80" i="2"/>
  <c r="U78" i="2"/>
  <c r="U77" i="2"/>
  <c r="U76" i="2"/>
  <c r="U75" i="2"/>
  <c r="U74" i="2"/>
  <c r="U73" i="2"/>
  <c r="U71" i="2"/>
  <c r="U70" i="2"/>
  <c r="U129" i="2"/>
  <c r="U72" i="2"/>
  <c r="U104" i="2"/>
  <c r="U103" i="2"/>
  <c r="U92" i="2"/>
  <c r="U115" i="2"/>
  <c r="U114" i="2"/>
  <c r="U112" i="2"/>
  <c r="U111" i="2"/>
  <c r="U109" i="2"/>
  <c r="U98" i="2"/>
  <c r="U97" i="2"/>
  <c r="U118" i="2"/>
  <c r="U106" i="2"/>
  <c r="U100" i="2"/>
  <c r="U99" i="2"/>
  <c r="U94" i="2"/>
  <c r="U93" i="2"/>
  <c r="U85" i="2"/>
  <c r="U84" i="2"/>
  <c r="U83" i="2"/>
  <c r="U82" i="2"/>
  <c r="U81" i="2"/>
  <c r="U121" i="2"/>
  <c r="U120" i="2"/>
  <c r="U116" i="2"/>
  <c r="U113" i="2"/>
  <c r="U110" i="2"/>
  <c r="U107" i="2"/>
  <c r="U105" i="2"/>
  <c r="U101" i="2"/>
  <c r="U95" i="2"/>
  <c r="U91" i="2"/>
  <c r="U87" i="2"/>
  <c r="U79" i="2"/>
  <c r="S132" i="2"/>
  <c r="U55" i="2"/>
  <c r="U48" i="2"/>
  <c r="U46" i="2"/>
  <c r="U44" i="2"/>
  <c r="U32" i="2"/>
  <c r="U23" i="2"/>
  <c r="U21" i="2"/>
  <c r="U17" i="2"/>
  <c r="U13" i="2"/>
  <c r="U11" i="2"/>
  <c r="U7" i="2"/>
  <c r="U5" i="2"/>
  <c r="S133" i="2"/>
  <c r="T132" i="2"/>
  <c r="U52" i="2"/>
  <c r="U42" i="2"/>
  <c r="U37" i="2"/>
  <c r="U30" i="2"/>
  <c r="U26" i="2"/>
  <c r="U19" i="2"/>
  <c r="U130" i="2"/>
  <c r="U128" i="2"/>
  <c r="U131" i="2" l="1"/>
  <c r="U133" i="2"/>
  <c r="U13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V April 2011" type="1" refreshedVersion="3" background="1" saveData="1">
    <dbPr connection="DSN=Excel Files;DBQ=C:\Users\FPK 1\Documents\FPK\BAB\KOMPARASHON DI PREIS\Prijsvergelijking_eerste_levensmiddelen_april_2011.xls;DefaultDir=C:\Users\FPK 1\Documents\FPK\BAB\KOMPARASHON DI PREIS;DriverId=1046;MaxBufferSize=2048;PageTimeout=5;" command="SELECT `Sheet1$`.F1, `Sheet1$`.`Prijsvergelijking april 2011`, `Sheet1$`.F3, `Sheet1$`.F4, `Sheet1$`.F5, `Sheet1$`.F6, `Sheet1$`.F7, `Sheet1$`.F8, `Sheet1$`.F9, `Sheet1$`.F10, `Sheet1$`.F11, `Sheet1$`.F12, `Sheet1$`.F13, `Sheet1$`.F14, `Sheet1$`.F15, `Sheet1$`.F16, `Sheet1$`.F17, `Sheet1$`.F18, `Sheet1$`.F19, `Sheet1$`.F20, `Sheet1$`.F21, `Sheet1$`.F22, `Sheet1$`.F23_x000d__x000a_FROM `Sheet1$` `Sheet1$`_x000d__x000a_ORDER BY `Sheet1$`.F1"/>
  </connection>
</connections>
</file>

<file path=xl/sharedStrings.xml><?xml version="1.0" encoding="utf-8"?>
<sst xmlns="http://schemas.openxmlformats.org/spreadsheetml/2006/main" count="440" uniqueCount="247">
  <si>
    <t>Inhoud</t>
  </si>
  <si>
    <t>Merk/Artikel</t>
  </si>
  <si>
    <t>Categorie</t>
  </si>
  <si>
    <t>Arco Iris</t>
  </si>
  <si>
    <t>Best Buy</t>
  </si>
  <si>
    <t>Bon Bini</t>
  </si>
  <si>
    <t>Centrum Mahaai</t>
  </si>
  <si>
    <t>Esperamos</t>
  </si>
  <si>
    <t xml:space="preserve">Nr. </t>
  </si>
  <si>
    <t>Aantal producten</t>
  </si>
  <si>
    <t>Totaalbedrag obv aantal producten</t>
  </si>
  <si>
    <t>Gem. bedrag per aantal producten</t>
  </si>
  <si>
    <t>Goodkoopste</t>
  </si>
  <si>
    <t>Duurste</t>
  </si>
  <si>
    <t>Verschil</t>
  </si>
  <si>
    <t xml:space="preserve"> </t>
  </si>
  <si>
    <t>Luna Park</t>
  </si>
  <si>
    <t>8 oz</t>
  </si>
  <si>
    <t>9 oz</t>
  </si>
  <si>
    <t>250 gr</t>
  </si>
  <si>
    <t>Van den Tweel</t>
  </si>
  <si>
    <t>75 cl</t>
  </si>
  <si>
    <t>750 ml</t>
  </si>
  <si>
    <t>San Pablo</t>
  </si>
  <si>
    <t>RUM</t>
  </si>
  <si>
    <t>70 cl</t>
  </si>
  <si>
    <t>½ gallon</t>
  </si>
  <si>
    <t>Bacardi Lemon</t>
  </si>
  <si>
    <t>2 ltr</t>
  </si>
  <si>
    <t>1.5 ltr</t>
  </si>
  <si>
    <t>Johnny Walker Black Label</t>
  </si>
  <si>
    <t>Heineken in fles per krat</t>
  </si>
  <si>
    <t>BIER</t>
  </si>
  <si>
    <t>25 cl</t>
  </si>
  <si>
    <t>Amstel in fles per krat</t>
  </si>
  <si>
    <t>Amstel in blik per krat</t>
  </si>
  <si>
    <t>Amstel Bright in fles per krat</t>
  </si>
  <si>
    <t>27.5 cl</t>
  </si>
  <si>
    <t>Polar in fles per krat</t>
  </si>
  <si>
    <t>Polar in blik per krat (blauw imported)</t>
  </si>
  <si>
    <t>1 ltr</t>
  </si>
  <si>
    <t>Coca Cola / Fria (lokaal)</t>
  </si>
  <si>
    <t>SODA WATER</t>
  </si>
  <si>
    <t>Perrier</t>
  </si>
  <si>
    <t>Dole</t>
  </si>
  <si>
    <t>16 oz</t>
  </si>
  <si>
    <t>Hellman's</t>
  </si>
  <si>
    <t>MAYONAISE</t>
  </si>
  <si>
    <t>30 oz</t>
  </si>
  <si>
    <t>SNACKS</t>
  </si>
  <si>
    <t>12 oz</t>
  </si>
  <si>
    <t>10 oz</t>
  </si>
  <si>
    <t>Pringles Original</t>
  </si>
  <si>
    <t>MINERAL WATER</t>
  </si>
  <si>
    <t>Spa Reine</t>
  </si>
  <si>
    <t>Luso</t>
  </si>
  <si>
    <t>Claro</t>
  </si>
  <si>
    <t>50 cl</t>
  </si>
  <si>
    <t xml:space="preserve">VRUCHTENSAP IN PAK </t>
  </si>
  <si>
    <t>Gloria Piña</t>
  </si>
  <si>
    <t>Gloria Apple</t>
  </si>
  <si>
    <t>Gloria Orange</t>
  </si>
  <si>
    <t>Rica Apple</t>
  </si>
  <si>
    <t>Rica Orange</t>
  </si>
  <si>
    <t>Camisa Apple</t>
  </si>
  <si>
    <t>Camisa Orange</t>
  </si>
  <si>
    <t>Baggio Orange</t>
  </si>
  <si>
    <t>Baggio Apple</t>
  </si>
  <si>
    <t>Caprison Orange</t>
  </si>
  <si>
    <t>10 stuks</t>
  </si>
  <si>
    <t>JUICE IN BLIK</t>
  </si>
  <si>
    <t>46 oz</t>
  </si>
  <si>
    <t>LIMONADE SIROOP</t>
  </si>
  <si>
    <t>Tip-Top (alle smaken)</t>
  </si>
  <si>
    <t>Sun Quick Tropical</t>
  </si>
  <si>
    <t>Sun Quick Orange</t>
  </si>
  <si>
    <t>700 ml</t>
  </si>
  <si>
    <t>330 ml</t>
  </si>
  <si>
    <t>840 ml</t>
  </si>
  <si>
    <t xml:space="preserve">LIMONADE </t>
  </si>
  <si>
    <t>Spellegrino Sparkling</t>
  </si>
  <si>
    <t>Energy Drink</t>
  </si>
  <si>
    <t>Red Bull per stuk (normal)</t>
  </si>
  <si>
    <t>Red Bull per krat x4</t>
  </si>
  <si>
    <t>Red Bull per krat x24</t>
  </si>
  <si>
    <t>Monster per stuk (groen ginseng)</t>
  </si>
  <si>
    <t>Monster per krat x4 (groen ginseng)</t>
  </si>
  <si>
    <t>Monster per krat x 24 (groen ginseng)</t>
  </si>
  <si>
    <t>250 ml</t>
  </si>
  <si>
    <t>250ml</t>
  </si>
  <si>
    <t>Heineken in blik per krat</t>
  </si>
  <si>
    <t>Presidente in fles per krat</t>
  </si>
  <si>
    <t>Presidente Light in fles per krat</t>
  </si>
  <si>
    <t>Zulia per krat</t>
  </si>
  <si>
    <t>33 cl</t>
  </si>
  <si>
    <t>7 oz</t>
  </si>
  <si>
    <t>8.45 oz</t>
  </si>
  <si>
    <t>300 ml</t>
  </si>
  <si>
    <t>275 ml</t>
  </si>
  <si>
    <t>355 ml</t>
  </si>
  <si>
    <t>Old Parr</t>
  </si>
  <si>
    <t>375 ml</t>
  </si>
  <si>
    <t>Bacardi Superior</t>
  </si>
  <si>
    <t>Malibu</t>
  </si>
  <si>
    <t>Gallo White Zinfandel</t>
  </si>
  <si>
    <t>Gallo Red Moscato</t>
  </si>
  <si>
    <t>Carlo Rossi White Zinfandel</t>
  </si>
  <si>
    <t>Beringer Pink Moscato</t>
  </si>
  <si>
    <t>Beringer Red Moscato</t>
  </si>
  <si>
    <t>Beringer White Zinfandel</t>
  </si>
  <si>
    <t>Wijn</t>
  </si>
  <si>
    <t>Cheetos Crunchy</t>
  </si>
  <si>
    <t>Cheetos Puffs</t>
  </si>
  <si>
    <t>Doritos Nacho Cheese</t>
  </si>
  <si>
    <t>Ruffles Original</t>
  </si>
  <si>
    <t>Lays Classic</t>
  </si>
  <si>
    <t>Piknik Original</t>
  </si>
  <si>
    <t>6.5 oz</t>
  </si>
  <si>
    <t>5.2 oz</t>
  </si>
  <si>
    <t>Whole Legs (Frozen)</t>
  </si>
  <si>
    <t>Varkenskarbonade (Frozen)</t>
  </si>
  <si>
    <t>Drumsticks (Frozen)</t>
  </si>
  <si>
    <t>Spareribs (Frozen)</t>
  </si>
  <si>
    <t>Kipfillet (Frozen)</t>
  </si>
  <si>
    <t>2 kg</t>
  </si>
  <si>
    <t>VLEES</t>
  </si>
  <si>
    <t>Gwaltney   24 stuks</t>
  </si>
  <si>
    <t>Georgia Boy Chicken Franks 8 stuks</t>
  </si>
  <si>
    <t>Perdue Chicken Franks 8 stuks</t>
  </si>
  <si>
    <t>3 lbs</t>
  </si>
  <si>
    <t>1 lbs</t>
  </si>
  <si>
    <t>SAUSAGES</t>
  </si>
  <si>
    <t>Gomes de Costa Desmenuzado Natural</t>
  </si>
  <si>
    <t>Brunswick Chunks in water</t>
  </si>
  <si>
    <t>Brunswick Flakes in water</t>
  </si>
  <si>
    <t>Sa-Pac Flakes</t>
  </si>
  <si>
    <t>TUNA IN BLIK (in water)</t>
  </si>
  <si>
    <t>170 gr</t>
  </si>
  <si>
    <t>142 gr</t>
  </si>
  <si>
    <t>1850 gr</t>
  </si>
  <si>
    <t>Casa Italiana</t>
  </si>
  <si>
    <t>Macaroni Elbow Honig</t>
  </si>
  <si>
    <t>Gallo Macaroni Elbow</t>
  </si>
  <si>
    <t>1000 gr</t>
  </si>
  <si>
    <t>700 gr</t>
  </si>
  <si>
    <t>Macaroni</t>
  </si>
  <si>
    <t>Libby's Diced Beets</t>
  </si>
  <si>
    <t>Libby's Sweet Corn</t>
  </si>
  <si>
    <t>Libby's Peas &amp; Carrots</t>
  </si>
  <si>
    <t>Goya  Peas &amp; Carrots</t>
  </si>
  <si>
    <t>Goya  Golden Corn</t>
  </si>
  <si>
    <t>425 gr</t>
  </si>
  <si>
    <t>432 gr</t>
  </si>
  <si>
    <t>Groenten in blik</t>
  </si>
  <si>
    <t>Kraft Mayo</t>
  </si>
  <si>
    <t xml:space="preserve">30 oz </t>
  </si>
  <si>
    <t>32 oz</t>
  </si>
  <si>
    <t>Hunt's</t>
  </si>
  <si>
    <t>Heinz</t>
  </si>
  <si>
    <t>Ketchup</t>
  </si>
  <si>
    <t>Libby's yellow Mustard</t>
  </si>
  <si>
    <t>14 oz</t>
  </si>
  <si>
    <t>Mustard</t>
  </si>
  <si>
    <t>Waxtex Paperbags</t>
  </si>
  <si>
    <t>60 stuks</t>
  </si>
  <si>
    <t>Cut-rite</t>
  </si>
  <si>
    <t>75 ft</t>
  </si>
  <si>
    <t>Diamond</t>
  </si>
  <si>
    <t>200 SQ ft</t>
  </si>
  <si>
    <t>37.5 ft</t>
  </si>
  <si>
    <t>Platinum</t>
  </si>
  <si>
    <t>WAX PAPER &amp; ALUMINIUM FOIL</t>
  </si>
  <si>
    <t>Noky</t>
  </si>
  <si>
    <t>Noky Naps</t>
  </si>
  <si>
    <t>200 stuks</t>
  </si>
  <si>
    <t>50 stuks</t>
  </si>
  <si>
    <t>NAPKINS</t>
  </si>
  <si>
    <t>PLASTIC CUPS</t>
  </si>
  <si>
    <t>6 oz</t>
  </si>
  <si>
    <t>HOT CUPS (FOAM) - 20 stuks</t>
  </si>
  <si>
    <t>Termopac ku vak</t>
  </si>
  <si>
    <t>25 stuks</t>
  </si>
  <si>
    <t>FOAM BORDEN - 8x8</t>
  </si>
  <si>
    <t>FOAM BORDEN - 8x9</t>
  </si>
  <si>
    <t>FOAM BORDEN - 8x10</t>
  </si>
  <si>
    <t>PLASTIC EETGEREI (WIT)</t>
  </si>
  <si>
    <t>White Label (Licores Maduro)</t>
  </si>
  <si>
    <t>White Label</t>
  </si>
  <si>
    <t>High Commissioner</t>
  </si>
  <si>
    <t>Dewars (12 year)</t>
  </si>
  <si>
    <t>Hennessy</t>
  </si>
  <si>
    <t>Smirnoff Vodka</t>
  </si>
  <si>
    <t>Absolute Vodka</t>
  </si>
  <si>
    <t>Grey Goose Vodka</t>
  </si>
  <si>
    <t>Bombay Gin</t>
  </si>
  <si>
    <t>Gordon’s Gin</t>
  </si>
  <si>
    <t>Beefeater Gin</t>
  </si>
  <si>
    <t>70 cl.</t>
  </si>
  <si>
    <t>75 cl.</t>
  </si>
  <si>
    <t>1 ltr.</t>
  </si>
  <si>
    <t>750 ml.</t>
  </si>
  <si>
    <t>0.7 l.</t>
  </si>
  <si>
    <t>Carrefour</t>
  </si>
  <si>
    <t>Timmy</t>
  </si>
  <si>
    <t>Bretania</t>
  </si>
  <si>
    <t>Corona Extra in fles per krat</t>
  </si>
  <si>
    <t>Vreugdenhill</t>
  </si>
  <si>
    <t>Fundashon pa Konsumidó: komparashon di preis supermerkado + minimarket  karnaval 2026</t>
  </si>
  <si>
    <t>Boulevard</t>
  </si>
  <si>
    <t>Centrum Piskadera</t>
  </si>
  <si>
    <t>Mangusa Rio</t>
  </si>
  <si>
    <t>MangusaHyper</t>
  </si>
  <si>
    <t xml:space="preserve">Sun Quick Lemon. </t>
  </si>
  <si>
    <t>Smirnoff ICE Original per krat</t>
  </si>
  <si>
    <t>Smirnoff ICE Green Apple Bite per krat</t>
  </si>
  <si>
    <t>WHISKY-COGNAC-VODKA-GIN</t>
  </si>
  <si>
    <t>Chivas Regal 12</t>
  </si>
  <si>
    <t>p/kg</t>
  </si>
  <si>
    <t>500 gr</t>
  </si>
  <si>
    <t>396 gr</t>
  </si>
  <si>
    <t>Emerald  Hot cups 50 stuks</t>
  </si>
  <si>
    <t>Vorken Emerald</t>
  </si>
  <si>
    <t>Lepels Emerald</t>
  </si>
  <si>
    <t>Aantal producten goedkoop</t>
  </si>
  <si>
    <t>10</t>
  </si>
  <si>
    <t>8</t>
  </si>
  <si>
    <t>4</t>
  </si>
  <si>
    <t>7</t>
  </si>
  <si>
    <t>3</t>
  </si>
  <si>
    <t>5</t>
  </si>
  <si>
    <t>Aantal producten duurder</t>
  </si>
  <si>
    <t>9</t>
  </si>
  <si>
    <t>19</t>
  </si>
  <si>
    <t>13</t>
  </si>
  <si>
    <t>14</t>
  </si>
  <si>
    <t>6</t>
  </si>
  <si>
    <t>11</t>
  </si>
  <si>
    <t>44</t>
  </si>
  <si>
    <t>18</t>
  </si>
  <si>
    <t>1</t>
  </si>
  <si>
    <t>33</t>
  </si>
  <si>
    <t>35</t>
  </si>
  <si>
    <t xml:space="preserve">Hot Cups Darnel 20 stuks   </t>
  </si>
  <si>
    <t xml:space="preserve">Hot Cups Dart 20 stuks  </t>
  </si>
  <si>
    <t xml:space="preserve">Emerald 50  </t>
  </si>
  <si>
    <t xml:space="preserve">Heinz Mostaza Yellow.  </t>
  </si>
  <si>
    <t xml:space="preserve">Gallo Macaroni Elbow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</si>
</sst>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0"/>
      <name val="Arial"/>
      <family val="2"/>
    </font>
    <font>
      <sz val="8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42">
    <xf numFmtId="0" fontId="0" fillId="0" borderId="0" xfId="0"/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 textRotation="90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4" fontId="1" fillId="3" borderId="1" xfId="0" applyNumberFormat="1" applyFont="1" applyFill="1" applyBorder="1"/>
    <xf numFmtId="4" fontId="1" fillId="2" borderId="1" xfId="0" applyNumberFormat="1" applyFont="1" applyFill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2" fillId="7" borderId="0" xfId="0" applyFont="1" applyFill="1" applyAlignment="1">
      <alignment horizontal="center" textRotation="90"/>
    </xf>
    <xf numFmtId="1" fontId="1" fillId="0" borderId="1" xfId="0" applyNumberFormat="1" applyFont="1" applyBorder="1"/>
    <xf numFmtId="0" fontId="5" fillId="0" borderId="1" xfId="0" applyFont="1" applyBorder="1"/>
    <xf numFmtId="0" fontId="6" fillId="0" borderId="0" xfId="0" applyFont="1"/>
    <xf numFmtId="0" fontId="6" fillId="0" borderId="1" xfId="0" applyFont="1" applyBorder="1"/>
    <xf numFmtId="0" fontId="5" fillId="0" borderId="0" xfId="0" applyFont="1"/>
    <xf numFmtId="2" fontId="1" fillId="0" borderId="1" xfId="0" applyNumberFormat="1" applyFont="1" applyBorder="1"/>
    <xf numFmtId="2" fontId="1" fillId="6" borderId="1" xfId="0" applyNumberFormat="1" applyFont="1" applyFill="1" applyBorder="1"/>
    <xf numFmtId="2" fontId="1" fillId="5" borderId="1" xfId="0" applyNumberFormat="1" applyFont="1" applyFill="1" applyBorder="1"/>
    <xf numFmtId="0" fontId="1" fillId="8" borderId="0" xfId="1" applyFont="1" applyFill="1"/>
    <xf numFmtId="2" fontId="1" fillId="8" borderId="0" xfId="1" applyNumberFormat="1" applyFont="1" applyFill="1"/>
    <xf numFmtId="0" fontId="1" fillId="7" borderId="0" xfId="1" applyFont="1" applyFill="1"/>
    <xf numFmtId="2" fontId="1" fillId="7" borderId="0" xfId="1" applyNumberFormat="1" applyFont="1" applyFill="1"/>
    <xf numFmtId="0" fontId="8" fillId="8" borderId="0" xfId="1" applyFont="1" applyFill="1"/>
    <xf numFmtId="0" fontId="8" fillId="7" borderId="0" xfId="1" applyFont="1" applyFill="1"/>
    <xf numFmtId="49" fontId="1" fillId="8" borderId="0" xfId="1" applyNumberFormat="1" applyFont="1" applyFill="1"/>
    <xf numFmtId="49" fontId="1" fillId="7" borderId="0" xfId="1" applyNumberFormat="1" applyFont="1" applyFill="1"/>
    <xf numFmtId="0" fontId="8" fillId="8" borderId="0" xfId="1" applyFont="1" applyFill="1" applyAlignment="1">
      <alignment horizontal="center"/>
    </xf>
    <xf numFmtId="49" fontId="8" fillId="8" borderId="0" xfId="1" applyNumberFormat="1" applyFont="1" applyFill="1" applyAlignment="1">
      <alignment horizontal="center"/>
    </xf>
    <xf numFmtId="0" fontId="8" fillId="7" borderId="0" xfId="1" applyFont="1" applyFill="1" applyAlignment="1">
      <alignment horizontal="center"/>
    </xf>
    <xf numFmtId="49" fontId="8" fillId="7" borderId="0" xfId="1" applyNumberFormat="1" applyFont="1" applyFill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/>
    </xf>
  </cellXfs>
  <cellStyles count="3">
    <cellStyle name="Normal" xfId="0" builtinId="0"/>
    <cellStyle name="Normal 2" xfId="2" xr:uid="{F5AD39B2-AC50-4109-B15E-802680DD9C9A}"/>
    <cellStyle name="Normal 3" xfId="1" xr:uid="{BBE294D4-14F2-4293-9601-56BC228820B3}"/>
  </cellStyles>
  <dxfs count="3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1" formatCode="0"/>
      <alignment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wrapText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center" vertical="center" textRotation="9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476732161323683"/>
          <c:y val="1.5306122448979591E-2"/>
          <c:w val="0.59255429162357809"/>
          <c:h val="0.8843537414965986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007-4061-AF16-B00402B9883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007-4061-AF16-B00402B98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8858496"/>
        <c:axId val="98860416"/>
        <c:axId val="0"/>
      </c:bar3DChart>
      <c:catAx>
        <c:axId val="988584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Supermarket</a:t>
                </a:r>
              </a:p>
            </c:rich>
          </c:tx>
          <c:layout>
            <c:manualLayout>
              <c:xMode val="edge"/>
              <c:yMode val="edge"/>
              <c:x val="1.9648428262373768E-2"/>
              <c:y val="0.38605436184883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8604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88604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prijs</a:t>
                </a:r>
              </a:p>
            </c:rich>
          </c:tx>
          <c:layout>
            <c:manualLayout>
              <c:xMode val="edge"/>
              <c:yMode val="edge"/>
              <c:x val="0.4529472525611718"/>
              <c:y val="0.87925174607411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85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44774450468448"/>
          <c:y val="0.46428577783709241"/>
          <c:w val="0.19441572584294597"/>
          <c:h val="7.31292317273899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66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V April 2011" connectionId="1" xr16:uid="{00000000-0016-0000-0200-000000000000}" autoFormatId="16" applyNumberFormats="0" applyBorderFormats="0" applyFontFormats="0" applyPatternFormats="0" applyAlignmentFormats="0" applyWidthHeightFormats="0">
  <queryTableRefresh nextId="42" unboundColumnsRight="5">
    <queryTableFields count="21">
      <queryTableField id="1" name="F1" tableColumnId="1"/>
      <queryTableField id="2" name="Prijsvergelijking april 2011" tableColumnId="2"/>
      <queryTableField id="28" dataBound="0" tableColumnId="28"/>
      <queryTableField id="3" name="F3" tableColumnId="3"/>
      <queryTableField id="6" name="F6" tableColumnId="6"/>
      <queryTableField id="7" name="F7" tableColumnId="7"/>
      <queryTableField id="9" name="F9" tableColumnId="9"/>
      <queryTableField id="10" name="F10" tableColumnId="10"/>
      <queryTableField id="11" name="F11" tableColumnId="11"/>
      <queryTableField id="13" name="F13" tableColumnId="13"/>
      <queryTableField id="41" dataBound="0" tableColumnId="12"/>
      <queryTableField id="15" name="F15" tableColumnId="15"/>
      <queryTableField id="27" dataBound="0" tableColumnId="27"/>
      <queryTableField id="19" name="F19" tableColumnId="19"/>
      <queryTableField id="20" name="F20" tableColumnId="20"/>
      <queryTableField id="23" name="F23" tableColumnId="23"/>
      <queryTableField id="33" dataBound="0" tableColumnId="38"/>
      <queryTableField id="32" dataBound="0" tableColumnId="37"/>
      <queryTableField id="24" dataBound="0" tableColumnId="24"/>
      <queryTableField id="29" dataBound="0" tableColumnId="29"/>
      <queryTableField id="25" dataBound="0" tableColumnId="25"/>
    </queryTableFields>
    <queryTableDeletedFields count="10">
      <deletedField name="F4"/>
      <deletedField name="F21"/>
      <deletedField name="F12"/>
      <deletedField name="F14"/>
      <deletedField name="F22"/>
      <deletedField name="F17"/>
      <deletedField name="F18"/>
      <deletedField name="F5"/>
      <deletedField name="F8"/>
      <deletedField name="F16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V_April_2011" displayName="Table_PV_April_2011" ref="A2:U133" tableType="queryTable" totalsRowCount="1" headerRowDxfId="306" dataDxfId="304" totalsRowDxfId="302" headerRowBorderDxfId="305" tableBorderDxfId="303">
  <autoFilter ref="A2:U132" xr:uid="{00000000-0009-0000-0100-000001000000}"/>
  <tableColumns count="21">
    <tableColumn id="1" xr3:uid="{00000000-0010-0000-0000-000001000000}" uniqueName="1" name="Nr. " queryTableFieldId="1" dataDxfId="301" totalsRowDxfId="20"/>
    <tableColumn id="2" xr3:uid="{00000000-0010-0000-0000-000002000000}" uniqueName="2" name="Merk/Artikel" totalsRowLabel="Aantal producten" queryTableFieldId="2" dataDxfId="300" totalsRowDxfId="19"/>
    <tableColumn id="28" xr3:uid="{00000000-0010-0000-0000-00001C000000}" uniqueName="28" name="Categorie" queryTableFieldId="28" dataDxfId="299" totalsRowDxfId="18"/>
    <tableColumn id="3" xr3:uid="{00000000-0010-0000-0000-000003000000}" uniqueName="3" name="Inhoud" queryTableFieldId="3" dataDxfId="298" totalsRowDxfId="17"/>
    <tableColumn id="6" xr3:uid="{00000000-0010-0000-0000-000006000000}" uniqueName="6" name="Arco Iris" totalsRowFunction="custom" queryTableFieldId="6" dataDxfId="297" totalsRowDxfId="16">
      <totalsRowFormula>COUNTA(E3:E130)</totalsRowFormula>
    </tableColumn>
    <tableColumn id="7" xr3:uid="{00000000-0010-0000-0000-000007000000}" uniqueName="7" name="Bon Bini" totalsRowFunction="custom" queryTableFieldId="7" dataDxfId="296" totalsRowDxfId="15">
      <totalsRowFormula>COUNTA(F3:F130)</totalsRowFormula>
    </tableColumn>
    <tableColumn id="9" xr3:uid="{00000000-0010-0000-0000-000009000000}" uniqueName="9" name="Best Buy" totalsRowFunction="custom" queryTableFieldId="9" dataDxfId="295" totalsRowDxfId="14">
      <totalsRowFormula>COUNTA(G3:G130)</totalsRowFormula>
    </tableColumn>
    <tableColumn id="10" xr3:uid="{00000000-0010-0000-0000-00000A000000}" uniqueName="10" name="Boulevard" totalsRowFunction="custom" queryTableFieldId="10" dataDxfId="294" totalsRowDxfId="13">
      <totalsRowFormula>COUNTA(H3:H130)</totalsRowFormula>
    </tableColumn>
    <tableColumn id="11" xr3:uid="{00000000-0010-0000-0000-00000B000000}" uniqueName="11" name="Carrefour" totalsRowFunction="custom" queryTableFieldId="11" dataDxfId="293" totalsRowDxfId="12">
      <totalsRowFormula>COUNTA(I3:I130)</totalsRowFormula>
    </tableColumn>
    <tableColumn id="13" xr3:uid="{00000000-0010-0000-0000-00000D000000}" uniqueName="13" name="Centrum Mahaai" totalsRowFunction="custom" queryTableFieldId="13" dataDxfId="292" totalsRowDxfId="11">
      <totalsRowFormula>COUNTA(J3:J130)</totalsRowFormula>
    </tableColumn>
    <tableColumn id="12" xr3:uid="{00000000-0010-0000-0000-00000C000000}" uniqueName="12" name="Centrum Piskadera" totalsRowFunction="custom" queryTableFieldId="41" dataDxfId="291" totalsRowDxfId="10">
      <totalsRowFormula>COUNTA(K3:K130)</totalsRowFormula>
    </tableColumn>
    <tableColumn id="15" xr3:uid="{00000000-0010-0000-0000-00000F000000}" uniqueName="15" name="Van den Tweel" totalsRowFunction="custom" queryTableFieldId="15" dataDxfId="290" totalsRowDxfId="9">
      <totalsRowFormula>COUNTA(L3:L130)</totalsRowFormula>
    </tableColumn>
    <tableColumn id="27" xr3:uid="{00000000-0010-0000-0000-00001B000000}" uniqueName="27" name="Esperamos" totalsRowFunction="custom" queryTableFieldId="27" dataDxfId="289" totalsRowDxfId="8">
      <totalsRowFormula>COUNTA(M3:M130)</totalsRowFormula>
    </tableColumn>
    <tableColumn id="19" xr3:uid="{00000000-0010-0000-0000-000013000000}" uniqueName="19" name="Luna Park" totalsRowFunction="custom" queryTableFieldId="19" dataDxfId="288" totalsRowDxfId="7">
      <totalsRowFormula>COUNTA(N3:N130)</totalsRowFormula>
    </tableColumn>
    <tableColumn id="20" xr3:uid="{00000000-0010-0000-0000-000014000000}" uniqueName="20" name="Mangusa Rio" totalsRowFunction="custom" queryTableFieldId="20" dataDxfId="287" totalsRowDxfId="6">
      <totalsRowFormula>COUNTA(O3:O130)</totalsRowFormula>
    </tableColumn>
    <tableColumn id="23" xr3:uid="{00000000-0010-0000-0000-000017000000}" uniqueName="23" name="MangusaHyper" totalsRowFunction="custom" queryTableFieldId="23" dataDxfId="286" totalsRowDxfId="5">
      <totalsRowFormula>COUNTA(P3:P130)</totalsRowFormula>
    </tableColumn>
    <tableColumn id="38" xr3:uid="{00000000-0010-0000-0000-000026000000}" uniqueName="38" name="Timmy" totalsRowFunction="custom" queryTableFieldId="33" dataDxfId="285" totalsRowDxfId="4">
      <totalsRowFormula>COUNTA(Q3:Q130)</totalsRowFormula>
    </tableColumn>
    <tableColumn id="37" xr3:uid="{00000000-0010-0000-0000-000025000000}" uniqueName="37" name="Vreugdenhill" totalsRowFunction="custom" queryTableFieldId="32" dataDxfId="284" totalsRowDxfId="3">
      <totalsRowFormula>COUNTA(R3:R130)</totalsRowFormula>
    </tableColumn>
    <tableColumn id="24" xr3:uid="{00000000-0010-0000-0000-000018000000}" uniqueName="24" name="Goodkoopste" totalsRowFunction="custom" queryTableFieldId="24" dataDxfId="283" totalsRowDxfId="2">
      <totalsRowFormula>COUNTA(S3:S130)</totalsRowFormula>
    </tableColumn>
    <tableColumn id="29" xr3:uid="{00000000-0010-0000-0000-00001D000000}" uniqueName="29" name="Duurste" totalsRowFunction="custom" queryTableFieldId="29" dataDxfId="282" totalsRowDxfId="1">
      <totalsRowFormula>COUNTA(T3:T130)</totalsRowFormula>
    </tableColumn>
    <tableColumn id="25" xr3:uid="{00000000-0010-0000-0000-000019000000}" uniqueName="25" name="Verschil" totalsRowFunction="custom" queryTableFieldId="25" dataDxfId="281" totalsRowDxfId="0">
      <totalsRowFormula>COUNTA(U3:U130)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35"/>
  <sheetViews>
    <sheetView tabSelected="1" zoomScale="130" zoomScaleNormal="130" workbookViewId="0">
      <selection activeCell="B116" sqref="B116"/>
    </sheetView>
  </sheetViews>
  <sheetFormatPr defaultColWidth="7.42578125" defaultRowHeight="11.25" x14ac:dyDescent="0.2"/>
  <cols>
    <col min="1" max="1" width="4.140625" style="3" customWidth="1"/>
    <col min="2" max="2" width="28.28515625" style="3" customWidth="1"/>
    <col min="3" max="3" width="28.85546875" style="4" customWidth="1"/>
    <col min="4" max="4" width="7.5703125" style="3" customWidth="1"/>
    <col min="5" max="5" width="6.42578125" style="4" customWidth="1"/>
    <col min="6" max="6" width="7" style="4" customWidth="1"/>
    <col min="7" max="7" width="6.85546875" style="4" customWidth="1"/>
    <col min="8" max="9" width="7" style="4" customWidth="1"/>
    <col min="10" max="10" width="6.7109375" style="4" customWidth="1"/>
    <col min="11" max="11" width="7" style="4" customWidth="1"/>
    <col min="12" max="12" width="6.85546875" style="4" customWidth="1"/>
    <col min="13" max="13" width="6.7109375" style="4" customWidth="1"/>
    <col min="14" max="15" width="7" style="4" customWidth="1"/>
    <col min="16" max="16" width="6.42578125" style="4" customWidth="1"/>
    <col min="17" max="17" width="6" style="4" customWidth="1"/>
    <col min="18" max="19" width="6.42578125" style="3" customWidth="1"/>
    <col min="20" max="20" width="6.5703125" style="3" customWidth="1"/>
    <col min="21" max="21" width="7.28515625" style="3" customWidth="1"/>
    <col min="22" max="16384" width="7.42578125" style="3"/>
  </cols>
  <sheetData>
    <row r="1" spans="1:21" s="1" customFormat="1" ht="12.75" x14ac:dyDescent="0.2">
      <c r="A1" s="40" t="s">
        <v>207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19"/>
    </row>
    <row r="2" spans="1:21" s="2" customFormat="1" ht="70.5" x14ac:dyDescent="0.2">
      <c r="A2" s="8" t="s">
        <v>8</v>
      </c>
      <c r="B2" s="9" t="s">
        <v>1</v>
      </c>
      <c r="C2" s="10" t="s">
        <v>2</v>
      </c>
      <c r="D2" s="9" t="s">
        <v>0</v>
      </c>
      <c r="E2" s="10" t="s">
        <v>3</v>
      </c>
      <c r="F2" s="10" t="s">
        <v>5</v>
      </c>
      <c r="G2" s="10" t="s">
        <v>4</v>
      </c>
      <c r="H2" s="10" t="s">
        <v>208</v>
      </c>
      <c r="I2" s="10" t="s">
        <v>202</v>
      </c>
      <c r="J2" s="10" t="s">
        <v>6</v>
      </c>
      <c r="K2" s="10" t="s">
        <v>209</v>
      </c>
      <c r="L2" s="10" t="s">
        <v>20</v>
      </c>
      <c r="M2" s="10" t="s">
        <v>7</v>
      </c>
      <c r="N2" s="10" t="s">
        <v>16</v>
      </c>
      <c r="O2" s="10" t="s">
        <v>210</v>
      </c>
      <c r="P2" s="10" t="s">
        <v>211</v>
      </c>
      <c r="Q2" s="10" t="s">
        <v>203</v>
      </c>
      <c r="R2" s="10" t="s">
        <v>206</v>
      </c>
      <c r="S2" s="11" t="s">
        <v>12</v>
      </c>
      <c r="T2" s="11" t="s">
        <v>13</v>
      </c>
      <c r="U2" s="11" t="s">
        <v>14</v>
      </c>
    </row>
    <row r="3" spans="1:21" x14ac:dyDescent="0.2">
      <c r="A3" s="6">
        <v>1</v>
      </c>
      <c r="B3" s="6" t="s">
        <v>54</v>
      </c>
      <c r="C3" s="17" t="s">
        <v>53</v>
      </c>
      <c r="D3" s="6" t="s">
        <v>57</v>
      </c>
      <c r="E3" s="25">
        <v>1.75</v>
      </c>
      <c r="F3" s="25">
        <v>1.35</v>
      </c>
      <c r="G3" s="25">
        <v>1.45</v>
      </c>
      <c r="H3" s="25">
        <v>1.75</v>
      </c>
      <c r="I3" s="25"/>
      <c r="J3" s="25">
        <v>1.59</v>
      </c>
      <c r="K3" s="25">
        <v>1.59</v>
      </c>
      <c r="L3" s="25">
        <v>1.79</v>
      </c>
      <c r="M3" s="25">
        <v>1.75</v>
      </c>
      <c r="N3" s="25">
        <v>1.5</v>
      </c>
      <c r="O3" s="25">
        <v>2.15</v>
      </c>
      <c r="P3" s="25">
        <v>1.35</v>
      </c>
      <c r="Q3" s="25">
        <v>1</v>
      </c>
      <c r="R3" s="25">
        <v>1.44</v>
      </c>
      <c r="S3" s="12">
        <f>MIN(E3:R3)</f>
        <v>1</v>
      </c>
      <c r="T3" s="13">
        <f>MAX(E3:R3)</f>
        <v>2.15</v>
      </c>
      <c r="U3" s="7">
        <f t="shared" ref="U3:U29" si="0">T3-S3</f>
        <v>1.1499999999999999</v>
      </c>
    </row>
    <row r="4" spans="1:21" x14ac:dyDescent="0.2">
      <c r="A4" s="6">
        <v>2</v>
      </c>
      <c r="B4" s="6" t="s">
        <v>54</v>
      </c>
      <c r="C4" s="17" t="s">
        <v>53</v>
      </c>
      <c r="D4" s="6" t="s">
        <v>29</v>
      </c>
      <c r="E4" s="25">
        <v>3.4</v>
      </c>
      <c r="F4" s="25">
        <v>2.8</v>
      </c>
      <c r="G4" s="25">
        <v>3.25</v>
      </c>
      <c r="H4" s="25">
        <v>3.5</v>
      </c>
      <c r="I4" s="25"/>
      <c r="J4" s="25">
        <v>2.94</v>
      </c>
      <c r="K4" s="25">
        <v>2.94</v>
      </c>
      <c r="L4" s="25">
        <v>4.09</v>
      </c>
      <c r="M4" s="25">
        <v>2.75</v>
      </c>
      <c r="N4" s="25">
        <v>3.25</v>
      </c>
      <c r="O4" s="25">
        <v>2.65</v>
      </c>
      <c r="P4" s="25">
        <v>2.65</v>
      </c>
      <c r="Q4" s="25">
        <v>3.45</v>
      </c>
      <c r="R4" s="25">
        <v>3.12</v>
      </c>
      <c r="S4" s="12">
        <f t="shared" ref="S4:S6" si="1">MIN(E4:R4)</f>
        <v>2.65</v>
      </c>
      <c r="T4" s="13">
        <f t="shared" ref="T4:T7" si="2">MAX(E4:R4)</f>
        <v>4.09</v>
      </c>
      <c r="U4" s="7">
        <f>T4-S4</f>
        <v>1.44</v>
      </c>
    </row>
    <row r="5" spans="1:21" x14ac:dyDescent="0.2">
      <c r="A5" s="6">
        <v>3</v>
      </c>
      <c r="B5" s="6" t="s">
        <v>55</v>
      </c>
      <c r="C5" s="17" t="s">
        <v>53</v>
      </c>
      <c r="D5" s="6" t="s">
        <v>57</v>
      </c>
      <c r="E5" s="25"/>
      <c r="F5" s="25"/>
      <c r="G5" s="25"/>
      <c r="H5" s="25">
        <v>1.99</v>
      </c>
      <c r="I5" s="25"/>
      <c r="J5" s="25">
        <v>1.39</v>
      </c>
      <c r="K5" s="25">
        <v>1.39</v>
      </c>
      <c r="L5" s="25"/>
      <c r="M5" s="25"/>
      <c r="N5" s="25"/>
      <c r="O5" s="25">
        <v>1.1299999999999999</v>
      </c>
      <c r="P5" s="25"/>
      <c r="Q5" s="25"/>
      <c r="R5" s="25"/>
      <c r="S5" s="12">
        <f t="shared" si="1"/>
        <v>1.1299999999999999</v>
      </c>
      <c r="T5" s="13">
        <f t="shared" si="2"/>
        <v>1.99</v>
      </c>
      <c r="U5" s="7">
        <f t="shared" si="0"/>
        <v>0.8600000000000001</v>
      </c>
    </row>
    <row r="6" spans="1:21" x14ac:dyDescent="0.2">
      <c r="A6" s="6">
        <v>4</v>
      </c>
      <c r="B6" s="6" t="s">
        <v>55</v>
      </c>
      <c r="C6" s="17" t="s">
        <v>53</v>
      </c>
      <c r="D6" s="6" t="s">
        <v>29</v>
      </c>
      <c r="E6" s="25"/>
      <c r="F6" s="25">
        <v>3.15</v>
      </c>
      <c r="G6" s="25"/>
      <c r="H6" s="25">
        <v>4.25</v>
      </c>
      <c r="I6" s="25"/>
      <c r="J6" s="25">
        <v>3.18</v>
      </c>
      <c r="K6" s="25">
        <v>3.18</v>
      </c>
      <c r="L6" s="25"/>
      <c r="M6" s="25">
        <v>3.5</v>
      </c>
      <c r="N6" s="25"/>
      <c r="O6" s="25">
        <v>3.15</v>
      </c>
      <c r="P6" s="25">
        <v>3.15</v>
      </c>
      <c r="Q6" s="25"/>
      <c r="R6" s="25"/>
      <c r="S6" s="12">
        <f t="shared" si="1"/>
        <v>3.15</v>
      </c>
      <c r="T6" s="13">
        <f t="shared" si="2"/>
        <v>4.25</v>
      </c>
      <c r="U6" s="7">
        <f t="shared" si="0"/>
        <v>1.1000000000000001</v>
      </c>
    </row>
    <row r="7" spans="1:21" x14ac:dyDescent="0.2">
      <c r="A7" s="6">
        <v>5</v>
      </c>
      <c r="B7" s="6" t="s">
        <v>56</v>
      </c>
      <c r="C7" s="17" t="s">
        <v>53</v>
      </c>
      <c r="D7" s="6" t="s">
        <v>29</v>
      </c>
      <c r="E7" s="25"/>
      <c r="F7" s="25">
        <v>1.9</v>
      </c>
      <c r="G7" s="25">
        <v>2.15</v>
      </c>
      <c r="H7" s="25">
        <v>2.4500000000000002</v>
      </c>
      <c r="I7" s="25">
        <v>2.7</v>
      </c>
      <c r="J7" s="25">
        <v>1.91</v>
      </c>
      <c r="K7" s="25">
        <v>1.91</v>
      </c>
      <c r="L7" s="25">
        <v>2.39</v>
      </c>
      <c r="M7" s="25">
        <v>1.95</v>
      </c>
      <c r="N7" s="25">
        <v>2.25</v>
      </c>
      <c r="O7" s="25">
        <v>2.0499999999999998</v>
      </c>
      <c r="P7" s="25">
        <v>2.0499999999999998</v>
      </c>
      <c r="Q7" s="25">
        <v>1.98</v>
      </c>
      <c r="R7" s="25">
        <v>2</v>
      </c>
      <c r="S7" s="12">
        <f>MIN(E7:R7)</f>
        <v>1.9</v>
      </c>
      <c r="T7" s="13">
        <f t="shared" si="2"/>
        <v>2.7</v>
      </c>
      <c r="U7" s="7">
        <f>T7-S7</f>
        <v>0.80000000000000027</v>
      </c>
    </row>
    <row r="8" spans="1:21" x14ac:dyDescent="0.2">
      <c r="A8" s="6">
        <v>6</v>
      </c>
      <c r="B8" s="6" t="s">
        <v>59</v>
      </c>
      <c r="C8" s="17" t="s">
        <v>58</v>
      </c>
      <c r="D8" s="6" t="s">
        <v>40</v>
      </c>
      <c r="E8" s="25">
        <v>3.25</v>
      </c>
      <c r="F8" s="25">
        <v>3.04</v>
      </c>
      <c r="G8" s="25">
        <v>3.15</v>
      </c>
      <c r="H8" s="25">
        <v>3.19</v>
      </c>
      <c r="I8" s="25">
        <v>3.2</v>
      </c>
      <c r="J8" s="25"/>
      <c r="K8" s="25"/>
      <c r="L8" s="25">
        <v>3.69</v>
      </c>
      <c r="M8" s="25"/>
      <c r="N8" s="25">
        <v>3.2</v>
      </c>
      <c r="O8" s="25">
        <v>3.05</v>
      </c>
      <c r="P8" s="25">
        <v>3.05</v>
      </c>
      <c r="Q8" s="25">
        <v>3.05</v>
      </c>
      <c r="R8" s="25">
        <v>3.21</v>
      </c>
      <c r="S8" s="12">
        <f>MIN(E8:R8)</f>
        <v>3.04</v>
      </c>
      <c r="T8" s="13">
        <f t="shared" ref="T8:T63" si="3">MAX(E8:R8)</f>
        <v>3.69</v>
      </c>
      <c r="U8" s="7">
        <f>T8-S8</f>
        <v>0.64999999999999991</v>
      </c>
    </row>
    <row r="9" spans="1:21" x14ac:dyDescent="0.2">
      <c r="A9" s="6">
        <v>7</v>
      </c>
      <c r="B9" s="6" t="s">
        <v>60</v>
      </c>
      <c r="C9" s="17" t="s">
        <v>58</v>
      </c>
      <c r="D9" s="6" t="s">
        <v>40</v>
      </c>
      <c r="E9" s="25">
        <v>3.25</v>
      </c>
      <c r="F9" s="25">
        <v>3.04</v>
      </c>
      <c r="G9" s="25">
        <v>3.15</v>
      </c>
      <c r="H9" s="25">
        <v>3.19</v>
      </c>
      <c r="I9" s="25">
        <v>3.2</v>
      </c>
      <c r="J9" s="25"/>
      <c r="K9" s="25"/>
      <c r="L9" s="25">
        <v>3.59</v>
      </c>
      <c r="M9" s="25"/>
      <c r="N9" s="25">
        <v>3.2</v>
      </c>
      <c r="O9" s="25">
        <v>3.05</v>
      </c>
      <c r="P9" s="25">
        <v>3.05</v>
      </c>
      <c r="Q9" s="25">
        <v>3.05</v>
      </c>
      <c r="R9" s="25">
        <v>3.21</v>
      </c>
      <c r="S9" s="12">
        <f t="shared" ref="S9:S17" si="4">MIN(E9:R9)</f>
        <v>3.04</v>
      </c>
      <c r="T9" s="13">
        <f t="shared" si="3"/>
        <v>3.59</v>
      </c>
      <c r="U9" s="7">
        <f t="shared" si="0"/>
        <v>0.54999999999999982</v>
      </c>
    </row>
    <row r="10" spans="1:21" x14ac:dyDescent="0.2">
      <c r="A10" s="6">
        <v>8</v>
      </c>
      <c r="B10" s="3" t="s">
        <v>61</v>
      </c>
      <c r="C10" s="17" t="s">
        <v>58</v>
      </c>
      <c r="D10" s="3" t="s">
        <v>40</v>
      </c>
      <c r="E10" s="25">
        <v>3.25</v>
      </c>
      <c r="F10" s="25">
        <v>3.04</v>
      </c>
      <c r="G10" s="25">
        <v>3.25</v>
      </c>
      <c r="H10" s="25">
        <v>3.19</v>
      </c>
      <c r="I10" s="25">
        <v>3.2</v>
      </c>
      <c r="J10" s="25"/>
      <c r="K10" s="25"/>
      <c r="L10" s="25">
        <v>3.59</v>
      </c>
      <c r="M10" s="25"/>
      <c r="N10" s="25">
        <v>3.2</v>
      </c>
      <c r="O10" s="25">
        <v>3.05</v>
      </c>
      <c r="P10" s="25">
        <v>3.05</v>
      </c>
      <c r="Q10" s="25">
        <v>3.05</v>
      </c>
      <c r="R10" s="25">
        <v>3.21</v>
      </c>
      <c r="S10" s="12">
        <f t="shared" si="4"/>
        <v>3.04</v>
      </c>
      <c r="T10" s="13">
        <f t="shared" si="3"/>
        <v>3.59</v>
      </c>
      <c r="U10" s="7">
        <f t="shared" si="0"/>
        <v>0.54999999999999982</v>
      </c>
    </row>
    <row r="11" spans="1:21" x14ac:dyDescent="0.2">
      <c r="A11" s="6">
        <v>9</v>
      </c>
      <c r="B11" s="6" t="s">
        <v>62</v>
      </c>
      <c r="C11" s="17" t="s">
        <v>58</v>
      </c>
      <c r="D11" s="6" t="s">
        <v>40</v>
      </c>
      <c r="E11" s="25">
        <v>3.25</v>
      </c>
      <c r="F11" s="25">
        <v>3.05</v>
      </c>
      <c r="G11" s="25">
        <v>3.65</v>
      </c>
      <c r="H11" s="25">
        <v>3.95</v>
      </c>
      <c r="I11" s="25">
        <v>3.77</v>
      </c>
      <c r="J11" s="25"/>
      <c r="K11" s="25"/>
      <c r="L11" s="25"/>
      <c r="M11" s="25">
        <v>3.17</v>
      </c>
      <c r="N11" s="25">
        <v>3.75</v>
      </c>
      <c r="O11" s="25">
        <v>3.05</v>
      </c>
      <c r="P11" s="25">
        <v>3.05</v>
      </c>
      <c r="Q11" s="25">
        <v>3.45</v>
      </c>
      <c r="R11" s="25"/>
      <c r="S11" s="12">
        <f t="shared" si="4"/>
        <v>3.05</v>
      </c>
      <c r="T11" s="13">
        <f t="shared" si="3"/>
        <v>3.95</v>
      </c>
      <c r="U11" s="7">
        <f t="shared" si="0"/>
        <v>0.90000000000000036</v>
      </c>
    </row>
    <row r="12" spans="1:21" x14ac:dyDescent="0.2">
      <c r="A12" s="6">
        <v>10</v>
      </c>
      <c r="B12" s="6" t="s">
        <v>63</v>
      </c>
      <c r="C12" s="17" t="s">
        <v>58</v>
      </c>
      <c r="D12" s="6" t="s">
        <v>40</v>
      </c>
      <c r="E12" s="25">
        <v>3.25</v>
      </c>
      <c r="F12" s="25">
        <v>3.05</v>
      </c>
      <c r="G12" s="25">
        <v>3.65</v>
      </c>
      <c r="H12" s="25">
        <v>3.95</v>
      </c>
      <c r="I12" s="25">
        <v>3.77</v>
      </c>
      <c r="J12" s="25"/>
      <c r="K12" s="25"/>
      <c r="L12" s="25"/>
      <c r="M12" s="25">
        <v>3.17</v>
      </c>
      <c r="N12" s="25">
        <v>3.75</v>
      </c>
      <c r="O12" s="25">
        <v>3.05</v>
      </c>
      <c r="P12" s="25">
        <v>3.05</v>
      </c>
      <c r="Q12" s="25">
        <v>3.45</v>
      </c>
      <c r="R12" s="25"/>
      <c r="S12" s="12">
        <f t="shared" si="4"/>
        <v>3.05</v>
      </c>
      <c r="T12" s="13">
        <f t="shared" si="3"/>
        <v>3.95</v>
      </c>
      <c r="U12" s="7">
        <f t="shared" si="0"/>
        <v>0.90000000000000036</v>
      </c>
    </row>
    <row r="13" spans="1:21" x14ac:dyDescent="0.2">
      <c r="A13" s="6">
        <v>11</v>
      </c>
      <c r="B13" s="6" t="s">
        <v>64</v>
      </c>
      <c r="C13" s="17" t="s">
        <v>58</v>
      </c>
      <c r="D13" s="6" t="s">
        <v>40</v>
      </c>
      <c r="E13" s="25">
        <v>4</v>
      </c>
      <c r="F13" s="25">
        <v>3.95</v>
      </c>
      <c r="G13" s="25">
        <v>4.55</v>
      </c>
      <c r="H13" s="25"/>
      <c r="I13" s="25"/>
      <c r="J13" s="25"/>
      <c r="K13" s="25"/>
      <c r="L13" s="25"/>
      <c r="M13" s="25"/>
      <c r="N13" s="25"/>
      <c r="O13" s="25">
        <v>3.95</v>
      </c>
      <c r="P13" s="25">
        <v>3.95</v>
      </c>
      <c r="Q13" s="25"/>
      <c r="R13" s="25"/>
      <c r="S13" s="12">
        <f t="shared" si="4"/>
        <v>3.95</v>
      </c>
      <c r="T13" s="13">
        <f t="shared" si="3"/>
        <v>4.55</v>
      </c>
      <c r="U13" s="7">
        <f t="shared" si="0"/>
        <v>0.59999999999999964</v>
      </c>
    </row>
    <row r="14" spans="1:21" x14ac:dyDescent="0.2">
      <c r="A14" s="6">
        <v>12</v>
      </c>
      <c r="B14" s="6" t="s">
        <v>65</v>
      </c>
      <c r="C14" s="17" t="s">
        <v>58</v>
      </c>
      <c r="D14" s="6" t="s">
        <v>40</v>
      </c>
      <c r="E14" s="25">
        <v>4</v>
      </c>
      <c r="F14" s="25">
        <v>3.95</v>
      </c>
      <c r="G14" s="25">
        <v>4.55</v>
      </c>
      <c r="H14" s="25"/>
      <c r="I14" s="25"/>
      <c r="J14" s="25"/>
      <c r="K14" s="25"/>
      <c r="L14" s="25"/>
      <c r="M14" s="25"/>
      <c r="N14" s="25"/>
      <c r="O14" s="25">
        <v>3.95</v>
      </c>
      <c r="P14" s="25">
        <v>3.95</v>
      </c>
      <c r="Q14" s="25"/>
      <c r="R14" s="25"/>
      <c r="S14" s="12">
        <f t="shared" si="4"/>
        <v>3.95</v>
      </c>
      <c r="T14" s="13">
        <f t="shared" si="3"/>
        <v>4.55</v>
      </c>
      <c r="U14" s="7">
        <f t="shared" si="0"/>
        <v>0.59999999999999964</v>
      </c>
    </row>
    <row r="15" spans="1:21" x14ac:dyDescent="0.2">
      <c r="A15" s="6">
        <v>13</v>
      </c>
      <c r="B15" s="6" t="s">
        <v>66</v>
      </c>
      <c r="C15" s="17" t="s">
        <v>58</v>
      </c>
      <c r="D15" s="6" t="s">
        <v>40</v>
      </c>
      <c r="E15" s="25">
        <v>2.95</v>
      </c>
      <c r="F15" s="25">
        <v>2.87</v>
      </c>
      <c r="G15" s="25"/>
      <c r="H15" s="25">
        <v>2.99</v>
      </c>
      <c r="I15" s="25">
        <v>3.02</v>
      </c>
      <c r="J15" s="25"/>
      <c r="K15" s="25"/>
      <c r="L15" s="25"/>
      <c r="M15" s="25">
        <v>2.97</v>
      </c>
      <c r="N15" s="25"/>
      <c r="O15" s="25">
        <v>2.9</v>
      </c>
      <c r="P15" s="25">
        <v>2.9</v>
      </c>
      <c r="Q15" s="25">
        <v>2.95</v>
      </c>
      <c r="R15" s="25"/>
      <c r="S15" s="12">
        <f t="shared" si="4"/>
        <v>2.87</v>
      </c>
      <c r="T15" s="13">
        <f t="shared" si="3"/>
        <v>3.02</v>
      </c>
      <c r="U15" s="7">
        <f t="shared" si="0"/>
        <v>0.14999999999999991</v>
      </c>
    </row>
    <row r="16" spans="1:21" x14ac:dyDescent="0.2">
      <c r="A16" s="6">
        <v>14</v>
      </c>
      <c r="B16" s="3" t="s">
        <v>67</v>
      </c>
      <c r="C16" s="17" t="s">
        <v>58</v>
      </c>
      <c r="D16" s="3" t="s">
        <v>40</v>
      </c>
      <c r="E16" s="25">
        <v>2.95</v>
      </c>
      <c r="F16" s="25">
        <v>2.87</v>
      </c>
      <c r="G16" s="25"/>
      <c r="H16" s="25">
        <v>2.99</v>
      </c>
      <c r="I16" s="25">
        <v>3.02</v>
      </c>
      <c r="J16" s="25"/>
      <c r="K16" s="25"/>
      <c r="L16" s="25"/>
      <c r="M16" s="25">
        <v>2.97</v>
      </c>
      <c r="N16" s="25"/>
      <c r="O16" s="25">
        <v>2.9</v>
      </c>
      <c r="P16" s="25">
        <v>2.9</v>
      </c>
      <c r="Q16" s="25">
        <v>2.95</v>
      </c>
      <c r="R16" s="25"/>
      <c r="S16" s="12">
        <f t="shared" si="4"/>
        <v>2.87</v>
      </c>
      <c r="T16" s="13">
        <f t="shared" si="3"/>
        <v>3.02</v>
      </c>
      <c r="U16" s="7">
        <f t="shared" si="0"/>
        <v>0.14999999999999991</v>
      </c>
    </row>
    <row r="17" spans="1:21" x14ac:dyDescent="0.2">
      <c r="A17" s="6">
        <v>15</v>
      </c>
      <c r="B17" s="3" t="s">
        <v>68</v>
      </c>
      <c r="C17" s="17" t="s">
        <v>58</v>
      </c>
      <c r="D17" s="3" t="s">
        <v>69</v>
      </c>
      <c r="E17" s="25"/>
      <c r="F17" s="25">
        <v>9.5</v>
      </c>
      <c r="G17" s="25"/>
      <c r="H17" s="25"/>
      <c r="I17" s="25">
        <v>14.95</v>
      </c>
      <c r="J17" s="25">
        <v>12.58</v>
      </c>
      <c r="K17" s="25">
        <v>9.25</v>
      </c>
      <c r="L17" s="25"/>
      <c r="M17" s="25"/>
      <c r="N17" s="25">
        <v>9.9499999999999993</v>
      </c>
      <c r="O17" s="25"/>
      <c r="P17" s="25"/>
      <c r="Q17" s="25">
        <v>7.98</v>
      </c>
      <c r="R17" s="25"/>
      <c r="S17" s="12">
        <f t="shared" si="4"/>
        <v>7.98</v>
      </c>
      <c r="T17" s="13">
        <f t="shared" si="3"/>
        <v>14.95</v>
      </c>
      <c r="U17" s="7">
        <f>T17-S17</f>
        <v>6.9699999999999989</v>
      </c>
    </row>
    <row r="18" spans="1:21" x14ac:dyDescent="0.2">
      <c r="A18" s="6">
        <v>16</v>
      </c>
      <c r="B18" s="6" t="s">
        <v>44</v>
      </c>
      <c r="C18" s="17" t="s">
        <v>70</v>
      </c>
      <c r="D18" s="6" t="s">
        <v>71</v>
      </c>
      <c r="E18" s="25"/>
      <c r="F18" s="25">
        <v>8.6</v>
      </c>
      <c r="G18" s="25">
        <v>11.99</v>
      </c>
      <c r="H18" s="25">
        <v>12.55</v>
      </c>
      <c r="I18" s="25">
        <v>10.75</v>
      </c>
      <c r="J18" s="25">
        <v>12.13</v>
      </c>
      <c r="K18" s="25">
        <v>12.13</v>
      </c>
      <c r="L18" s="25"/>
      <c r="M18" s="25">
        <v>10.75</v>
      </c>
      <c r="N18" s="25">
        <v>11.4</v>
      </c>
      <c r="O18" s="25">
        <v>10.5</v>
      </c>
      <c r="P18" s="25">
        <v>10.5</v>
      </c>
      <c r="Q18" s="25">
        <v>10.5</v>
      </c>
      <c r="R18" s="25">
        <v>10.74</v>
      </c>
      <c r="S18" s="12">
        <f t="shared" ref="S18:S73" si="5">MIN(E18:R18)</f>
        <v>8.6</v>
      </c>
      <c r="T18" s="13">
        <f t="shared" si="3"/>
        <v>12.55</v>
      </c>
      <c r="U18" s="7">
        <f t="shared" si="0"/>
        <v>3.9500000000000011</v>
      </c>
    </row>
    <row r="19" spans="1:21" x14ac:dyDescent="0.2">
      <c r="A19" s="6">
        <v>17</v>
      </c>
      <c r="B19" s="3" t="s">
        <v>73</v>
      </c>
      <c r="C19" s="17" t="s">
        <v>72</v>
      </c>
      <c r="D19" s="6" t="s">
        <v>76</v>
      </c>
      <c r="E19" s="25">
        <v>5.4</v>
      </c>
      <c r="F19" s="25">
        <v>5.0599999999999996</v>
      </c>
      <c r="G19" s="25">
        <v>6.75</v>
      </c>
      <c r="H19" s="25">
        <v>7.5</v>
      </c>
      <c r="I19" s="25">
        <v>6.71</v>
      </c>
      <c r="J19" s="25"/>
      <c r="K19" s="25">
        <v>5.27</v>
      </c>
      <c r="L19" s="25">
        <v>6.19</v>
      </c>
      <c r="M19" s="25">
        <v>6.25</v>
      </c>
      <c r="N19" s="25">
        <v>6.95</v>
      </c>
      <c r="O19" s="25">
        <v>5.0999999999999996</v>
      </c>
      <c r="P19" s="25">
        <v>5.0999999999999996</v>
      </c>
      <c r="Q19" s="25">
        <v>5.55</v>
      </c>
      <c r="R19" s="25">
        <v>5.61</v>
      </c>
      <c r="S19" s="12">
        <f t="shared" si="5"/>
        <v>5.0599999999999996</v>
      </c>
      <c r="T19" s="13">
        <f t="shared" si="3"/>
        <v>7.5</v>
      </c>
      <c r="U19" s="7">
        <f t="shared" si="0"/>
        <v>2.4400000000000004</v>
      </c>
    </row>
    <row r="20" spans="1:21" x14ac:dyDescent="0.2">
      <c r="A20" s="6">
        <v>18</v>
      </c>
      <c r="B20" s="6" t="s">
        <v>74</v>
      </c>
      <c r="C20" s="17" t="s">
        <v>72</v>
      </c>
      <c r="D20" s="6" t="s">
        <v>77</v>
      </c>
      <c r="E20" s="25"/>
      <c r="F20" s="25">
        <v>7.7</v>
      </c>
      <c r="G20" s="25">
        <v>7.95</v>
      </c>
      <c r="H20" s="25"/>
      <c r="I20" s="25">
        <v>8.5500000000000007</v>
      </c>
      <c r="J20" s="25">
        <v>7.75</v>
      </c>
      <c r="K20" s="25">
        <v>7.75</v>
      </c>
      <c r="L20" s="25">
        <v>9.59</v>
      </c>
      <c r="M20" s="25"/>
      <c r="N20" s="25">
        <v>7.95</v>
      </c>
      <c r="O20" s="25">
        <v>7.7</v>
      </c>
      <c r="P20" s="25"/>
      <c r="Q20" s="25"/>
      <c r="R20" s="25"/>
      <c r="S20" s="12">
        <f t="shared" si="5"/>
        <v>7.7</v>
      </c>
      <c r="T20" s="13">
        <f t="shared" si="3"/>
        <v>9.59</v>
      </c>
      <c r="U20" s="7">
        <f t="shared" si="0"/>
        <v>1.8899999999999997</v>
      </c>
    </row>
    <row r="21" spans="1:21" x14ac:dyDescent="0.2">
      <c r="A21" s="6">
        <v>19</v>
      </c>
      <c r="B21" s="3" t="s">
        <v>75</v>
      </c>
      <c r="C21" s="17" t="s">
        <v>72</v>
      </c>
      <c r="D21" s="3" t="s">
        <v>76</v>
      </c>
      <c r="E21" s="25">
        <v>14.95</v>
      </c>
      <c r="F21" s="25">
        <v>13.99</v>
      </c>
      <c r="G21" s="25">
        <v>14.35</v>
      </c>
      <c r="H21" s="25">
        <v>14.45</v>
      </c>
      <c r="I21" s="25">
        <v>15.55</v>
      </c>
      <c r="J21" s="25"/>
      <c r="K21" s="25"/>
      <c r="L21" s="25">
        <v>16.989999999999998</v>
      </c>
      <c r="M21" s="25"/>
      <c r="N21" s="25">
        <v>14.95</v>
      </c>
      <c r="O21" s="25">
        <v>14</v>
      </c>
      <c r="P21" s="25">
        <v>14</v>
      </c>
      <c r="Q21" s="25"/>
      <c r="R21" s="25"/>
      <c r="S21" s="12">
        <f t="shared" si="5"/>
        <v>13.99</v>
      </c>
      <c r="T21" s="13">
        <f t="shared" si="3"/>
        <v>16.989999999999998</v>
      </c>
      <c r="U21" s="7">
        <f t="shared" si="0"/>
        <v>2.9999999999999982</v>
      </c>
    </row>
    <row r="22" spans="1:21" ht="9.75" customHeight="1" x14ac:dyDescent="0.2">
      <c r="A22" s="6">
        <v>20</v>
      </c>
      <c r="B22" s="6" t="s">
        <v>212</v>
      </c>
      <c r="C22" s="17" t="s">
        <v>72</v>
      </c>
      <c r="D22" s="6" t="s">
        <v>78</v>
      </c>
      <c r="E22" s="25"/>
      <c r="F22" s="25">
        <v>13.99</v>
      </c>
      <c r="G22" s="25"/>
      <c r="H22" s="25"/>
      <c r="I22" s="25">
        <v>15.55</v>
      </c>
      <c r="J22" s="25">
        <v>14.1</v>
      </c>
      <c r="K22" s="25">
        <v>14.1</v>
      </c>
      <c r="L22" s="25"/>
      <c r="M22" s="25"/>
      <c r="N22" s="25"/>
      <c r="O22" s="25">
        <v>14</v>
      </c>
      <c r="P22" s="25">
        <v>14</v>
      </c>
      <c r="Q22" s="25"/>
      <c r="R22" s="25"/>
      <c r="S22" s="12">
        <f t="shared" si="5"/>
        <v>13.99</v>
      </c>
      <c r="T22" s="13">
        <f t="shared" si="3"/>
        <v>15.55</v>
      </c>
      <c r="U22" s="7">
        <f t="shared" si="0"/>
        <v>1.5600000000000005</v>
      </c>
    </row>
    <row r="23" spans="1:21" x14ac:dyDescent="0.2">
      <c r="A23" s="6">
        <v>21</v>
      </c>
      <c r="B23" s="6" t="s">
        <v>41</v>
      </c>
      <c r="C23" s="5" t="s">
        <v>79</v>
      </c>
      <c r="D23" s="6" t="s">
        <v>40</v>
      </c>
      <c r="E23" s="25">
        <v>4.5999999999999996</v>
      </c>
      <c r="F23" s="25">
        <v>4.07</v>
      </c>
      <c r="G23" s="25">
        <v>4.6500000000000004</v>
      </c>
      <c r="H23" s="25">
        <v>3.65</v>
      </c>
      <c r="I23" s="25">
        <v>4.62</v>
      </c>
      <c r="J23" s="25">
        <v>4.45</v>
      </c>
      <c r="K23" s="25">
        <v>4.45</v>
      </c>
      <c r="L23" s="25">
        <v>4.49</v>
      </c>
      <c r="M23" s="25">
        <v>4.1900000000000004</v>
      </c>
      <c r="N23" s="25">
        <v>4.6500000000000004</v>
      </c>
      <c r="O23" s="25">
        <v>4.05</v>
      </c>
      <c r="P23" s="25">
        <v>4.05</v>
      </c>
      <c r="Q23" s="25">
        <v>4.6500000000000004</v>
      </c>
      <c r="R23" s="25">
        <v>4.63</v>
      </c>
      <c r="S23" s="12">
        <f t="shared" si="5"/>
        <v>3.65</v>
      </c>
      <c r="T23" s="13">
        <f t="shared" si="3"/>
        <v>4.6500000000000004</v>
      </c>
      <c r="U23" s="7">
        <f t="shared" si="0"/>
        <v>1.0000000000000004</v>
      </c>
    </row>
    <row r="24" spans="1:21" x14ac:dyDescent="0.2">
      <c r="A24" s="6">
        <v>22</v>
      </c>
      <c r="B24" s="3" t="s">
        <v>41</v>
      </c>
      <c r="C24" s="5" t="s">
        <v>79</v>
      </c>
      <c r="D24" s="3" t="s">
        <v>28</v>
      </c>
      <c r="E24" s="25">
        <v>7.25</v>
      </c>
      <c r="F24" s="25">
        <v>6.9</v>
      </c>
      <c r="G24" s="25">
        <v>6.99</v>
      </c>
      <c r="H24" s="25">
        <v>7.95</v>
      </c>
      <c r="I24" s="25">
        <v>7.28</v>
      </c>
      <c r="J24" s="25">
        <v>6.65</v>
      </c>
      <c r="K24" s="25">
        <v>6.65</v>
      </c>
      <c r="L24" s="25">
        <v>6.59</v>
      </c>
      <c r="M24" s="25">
        <v>8.8800000000000008</v>
      </c>
      <c r="N24" s="25">
        <v>7.5</v>
      </c>
      <c r="O24" s="25">
        <v>6.9</v>
      </c>
      <c r="P24" s="25">
        <v>6.9</v>
      </c>
      <c r="Q24" s="25">
        <v>7.95</v>
      </c>
      <c r="R24" s="25">
        <v>7.08</v>
      </c>
      <c r="S24" s="12">
        <f t="shared" si="5"/>
        <v>6.59</v>
      </c>
      <c r="T24" s="13">
        <f t="shared" si="3"/>
        <v>8.8800000000000008</v>
      </c>
      <c r="U24" s="7">
        <f t="shared" ref="U24" si="6">T24-S24</f>
        <v>2.2900000000000009</v>
      </c>
    </row>
    <row r="25" spans="1:21" x14ac:dyDescent="0.2">
      <c r="A25" s="6">
        <v>23</v>
      </c>
      <c r="B25" s="3" t="s">
        <v>43</v>
      </c>
      <c r="C25" s="17" t="s">
        <v>42</v>
      </c>
      <c r="D25" s="3" t="s">
        <v>22</v>
      </c>
      <c r="E25" s="25"/>
      <c r="F25" s="25"/>
      <c r="G25" s="25">
        <v>3.95</v>
      </c>
      <c r="H25" s="25"/>
      <c r="I25" s="25"/>
      <c r="J25" s="25">
        <v>4.6399999999999997</v>
      </c>
      <c r="K25" s="25">
        <v>4.6399999999999997</v>
      </c>
      <c r="L25" s="25"/>
      <c r="M25" s="25">
        <v>4.99</v>
      </c>
      <c r="N25" s="25">
        <v>3.99</v>
      </c>
      <c r="O25" s="25">
        <v>4.3499999999999996</v>
      </c>
      <c r="P25" s="25">
        <v>4.3499999999999996</v>
      </c>
      <c r="Q25" s="25">
        <v>4.95</v>
      </c>
      <c r="R25" s="25">
        <v>5.07</v>
      </c>
      <c r="S25" s="12">
        <f t="shared" si="5"/>
        <v>3.95</v>
      </c>
      <c r="T25" s="13">
        <f t="shared" si="3"/>
        <v>5.07</v>
      </c>
      <c r="U25" s="7">
        <f t="shared" si="0"/>
        <v>1.1200000000000001</v>
      </c>
    </row>
    <row r="26" spans="1:21" x14ac:dyDescent="0.2">
      <c r="A26" s="6">
        <v>24</v>
      </c>
      <c r="B26" s="6" t="s">
        <v>80</v>
      </c>
      <c r="C26" s="17" t="s">
        <v>42</v>
      </c>
      <c r="D26" s="6" t="s">
        <v>22</v>
      </c>
      <c r="E26" s="25"/>
      <c r="F26" s="25">
        <v>3.85</v>
      </c>
      <c r="G26" s="25">
        <v>3.75</v>
      </c>
      <c r="H26" s="25">
        <v>4.45</v>
      </c>
      <c r="I26" s="25"/>
      <c r="J26" s="25"/>
      <c r="K26" s="25"/>
      <c r="L26" s="25"/>
      <c r="M26" s="25"/>
      <c r="N26" s="25">
        <v>3.95</v>
      </c>
      <c r="O26" s="25">
        <v>3.95</v>
      </c>
      <c r="P26" s="25">
        <v>3.5</v>
      </c>
      <c r="Q26" s="25"/>
      <c r="R26" s="25"/>
      <c r="S26" s="12">
        <f t="shared" si="5"/>
        <v>3.5</v>
      </c>
      <c r="T26" s="13">
        <f t="shared" si="3"/>
        <v>4.45</v>
      </c>
      <c r="U26" s="7">
        <f t="shared" si="0"/>
        <v>0.95000000000000018</v>
      </c>
    </row>
    <row r="27" spans="1:21" x14ac:dyDescent="0.2">
      <c r="A27" s="6">
        <v>25</v>
      </c>
      <c r="B27" s="6" t="s">
        <v>204</v>
      </c>
      <c r="C27" s="17" t="s">
        <v>42</v>
      </c>
      <c r="D27" s="6" t="s">
        <v>97</v>
      </c>
      <c r="E27" s="25">
        <v>1.65</v>
      </c>
      <c r="F27" s="25">
        <v>1.42</v>
      </c>
      <c r="G27" s="25">
        <v>1.65</v>
      </c>
      <c r="H27" s="25"/>
      <c r="I27" s="25"/>
      <c r="J27" s="25">
        <v>1.55</v>
      </c>
      <c r="K27" s="25">
        <v>1.55</v>
      </c>
      <c r="L27" s="25"/>
      <c r="M27" s="25"/>
      <c r="N27" s="25">
        <v>1.75</v>
      </c>
      <c r="O27" s="25">
        <v>1.45</v>
      </c>
      <c r="P27" s="25">
        <v>1.45</v>
      </c>
      <c r="Q27" s="25">
        <v>1.65</v>
      </c>
      <c r="R27" s="25"/>
      <c r="S27" s="12">
        <f t="shared" si="5"/>
        <v>1.42</v>
      </c>
      <c r="T27" s="13">
        <f t="shared" si="3"/>
        <v>1.75</v>
      </c>
      <c r="U27" s="7">
        <f t="shared" si="0"/>
        <v>0.33000000000000007</v>
      </c>
    </row>
    <row r="28" spans="1:21" x14ac:dyDescent="0.2">
      <c r="A28" s="6">
        <v>26</v>
      </c>
      <c r="B28" s="6" t="s">
        <v>82</v>
      </c>
      <c r="C28" s="5" t="s">
        <v>81</v>
      </c>
      <c r="D28" s="6" t="s">
        <v>88</v>
      </c>
      <c r="E28" s="25">
        <v>3.2</v>
      </c>
      <c r="F28" s="25">
        <v>3.43</v>
      </c>
      <c r="G28" s="25">
        <v>5.35</v>
      </c>
      <c r="H28" s="25">
        <v>3.65</v>
      </c>
      <c r="I28" s="25"/>
      <c r="J28" s="25">
        <v>3.55</v>
      </c>
      <c r="K28" s="25">
        <v>3.55</v>
      </c>
      <c r="L28" s="25">
        <v>3.59</v>
      </c>
      <c r="M28" s="25">
        <v>2.98</v>
      </c>
      <c r="N28" s="25">
        <v>3.25</v>
      </c>
      <c r="O28" s="25">
        <v>2.85</v>
      </c>
      <c r="P28" s="25">
        <v>2.85</v>
      </c>
      <c r="Q28" s="25">
        <v>3.6</v>
      </c>
      <c r="R28" s="25">
        <v>3.41</v>
      </c>
      <c r="S28" s="12">
        <f t="shared" si="5"/>
        <v>2.85</v>
      </c>
      <c r="T28" s="13">
        <f t="shared" si="3"/>
        <v>5.35</v>
      </c>
      <c r="U28" s="7">
        <f t="shared" si="0"/>
        <v>2.4999999999999996</v>
      </c>
    </row>
    <row r="29" spans="1:21" x14ac:dyDescent="0.2">
      <c r="A29" s="6">
        <v>27</v>
      </c>
      <c r="B29" s="6" t="s">
        <v>83</v>
      </c>
      <c r="C29" s="5" t="s">
        <v>81</v>
      </c>
      <c r="D29" s="6" t="s">
        <v>89</v>
      </c>
      <c r="E29" s="25"/>
      <c r="F29" s="25">
        <v>13.25</v>
      </c>
      <c r="G29" s="25"/>
      <c r="H29" s="25">
        <v>14.25</v>
      </c>
      <c r="I29" s="25"/>
      <c r="J29" s="25">
        <v>13.7</v>
      </c>
      <c r="K29" s="25">
        <v>13.7</v>
      </c>
      <c r="L29" s="25">
        <v>17.39</v>
      </c>
      <c r="M29" s="25"/>
      <c r="N29" s="25"/>
      <c r="O29" s="25">
        <v>10.99</v>
      </c>
      <c r="P29" s="25">
        <v>10.99</v>
      </c>
      <c r="Q29" s="25"/>
      <c r="R29" s="25">
        <v>13.59</v>
      </c>
      <c r="S29" s="12">
        <f t="shared" si="5"/>
        <v>10.99</v>
      </c>
      <c r="T29" s="13">
        <f t="shared" si="3"/>
        <v>17.39</v>
      </c>
      <c r="U29" s="7">
        <f t="shared" si="0"/>
        <v>6.4</v>
      </c>
    </row>
    <row r="30" spans="1:21" x14ac:dyDescent="0.2">
      <c r="A30" s="6">
        <v>28</v>
      </c>
      <c r="B30" s="3" t="s">
        <v>84</v>
      </c>
      <c r="C30" s="5" t="s">
        <v>81</v>
      </c>
      <c r="D30" s="3" t="s">
        <v>88</v>
      </c>
      <c r="E30" s="25"/>
      <c r="F30" s="25">
        <v>69.53</v>
      </c>
      <c r="G30" s="25">
        <v>64.95</v>
      </c>
      <c r="H30" s="25"/>
      <c r="I30" s="26"/>
      <c r="J30" s="25"/>
      <c r="K30" s="25"/>
      <c r="L30" s="25"/>
      <c r="M30" s="25"/>
      <c r="N30" s="25"/>
      <c r="O30" s="25">
        <v>63.95</v>
      </c>
      <c r="P30" s="25">
        <v>63.95</v>
      </c>
      <c r="Q30" s="25"/>
      <c r="R30" s="25"/>
      <c r="S30" s="12">
        <f t="shared" si="5"/>
        <v>63.95</v>
      </c>
      <c r="T30" s="13">
        <f t="shared" si="3"/>
        <v>69.53</v>
      </c>
      <c r="U30" s="7">
        <f t="shared" ref="U30:U65" si="7">T30-S30</f>
        <v>5.5799999999999983</v>
      </c>
    </row>
    <row r="31" spans="1:21" x14ac:dyDescent="0.2">
      <c r="A31" s="6">
        <v>29</v>
      </c>
      <c r="B31" s="3" t="s">
        <v>85</v>
      </c>
      <c r="C31" s="5" t="s">
        <v>81</v>
      </c>
      <c r="D31" s="3" t="s">
        <v>45</v>
      </c>
      <c r="E31" s="25">
        <v>3.6</v>
      </c>
      <c r="F31" s="25">
        <v>3.7</v>
      </c>
      <c r="G31" s="25">
        <v>4.6500000000000004</v>
      </c>
      <c r="H31" s="25"/>
      <c r="I31" s="25"/>
      <c r="J31" s="25">
        <v>3.6</v>
      </c>
      <c r="K31" s="25">
        <v>3.6</v>
      </c>
      <c r="L31" s="25">
        <v>4.1900000000000004</v>
      </c>
      <c r="M31" s="25"/>
      <c r="N31" s="27">
        <v>3.75</v>
      </c>
      <c r="O31" s="25">
        <v>3.7</v>
      </c>
      <c r="P31" s="25">
        <v>3.7</v>
      </c>
      <c r="Q31" s="25"/>
      <c r="R31" s="25"/>
      <c r="S31" s="12">
        <f t="shared" si="5"/>
        <v>3.6</v>
      </c>
      <c r="T31" s="13">
        <f t="shared" si="3"/>
        <v>4.6500000000000004</v>
      </c>
      <c r="U31" s="7">
        <f t="shared" si="7"/>
        <v>1.0500000000000003</v>
      </c>
    </row>
    <row r="32" spans="1:21" x14ac:dyDescent="0.2">
      <c r="A32" s="6">
        <v>30</v>
      </c>
      <c r="B32" s="6" t="s">
        <v>86</v>
      </c>
      <c r="C32" s="5" t="s">
        <v>81</v>
      </c>
      <c r="D32" s="6" t="s">
        <v>45</v>
      </c>
      <c r="E32" s="25">
        <v>15.05</v>
      </c>
      <c r="F32" s="25">
        <v>14.6</v>
      </c>
      <c r="G32" s="25"/>
      <c r="H32" s="25"/>
      <c r="I32" s="25"/>
      <c r="J32" s="25">
        <v>13.2</v>
      </c>
      <c r="K32" s="25">
        <v>13.2</v>
      </c>
      <c r="L32" s="25"/>
      <c r="M32" s="25"/>
      <c r="N32" s="25"/>
      <c r="O32" s="25">
        <v>13.59</v>
      </c>
      <c r="P32" s="25">
        <v>13.59</v>
      </c>
      <c r="Q32" s="25"/>
      <c r="R32" s="25"/>
      <c r="S32" s="12">
        <f t="shared" si="5"/>
        <v>13.2</v>
      </c>
      <c r="T32" s="13">
        <f t="shared" si="3"/>
        <v>15.05</v>
      </c>
      <c r="U32" s="7">
        <f t="shared" si="7"/>
        <v>1.8500000000000014</v>
      </c>
    </row>
    <row r="33" spans="1:21" x14ac:dyDescent="0.2">
      <c r="A33" s="6">
        <v>31</v>
      </c>
      <c r="B33" s="6" t="s">
        <v>87</v>
      </c>
      <c r="C33" s="5" t="s">
        <v>81</v>
      </c>
      <c r="D33" s="6" t="s">
        <v>45</v>
      </c>
      <c r="E33" s="25"/>
      <c r="F33" s="25">
        <v>80.849999999999994</v>
      </c>
      <c r="G33" s="25"/>
      <c r="H33" s="25"/>
      <c r="I33" s="25"/>
      <c r="J33" s="25"/>
      <c r="K33" s="25"/>
      <c r="L33" s="25"/>
      <c r="M33" s="25"/>
      <c r="N33" s="25"/>
      <c r="O33" s="25">
        <v>82.3</v>
      </c>
      <c r="P33" s="25">
        <v>82.3</v>
      </c>
      <c r="Q33" s="25"/>
      <c r="R33" s="25"/>
      <c r="S33" s="12">
        <f t="shared" si="5"/>
        <v>80.849999999999994</v>
      </c>
      <c r="T33" s="13">
        <f t="shared" si="3"/>
        <v>82.3</v>
      </c>
      <c r="U33" s="7">
        <f t="shared" ref="U33" si="8">T33-S33</f>
        <v>1.4500000000000028</v>
      </c>
    </row>
    <row r="34" spans="1:21" x14ac:dyDescent="0.2">
      <c r="A34" s="6">
        <v>32</v>
      </c>
      <c r="B34" s="6" t="s">
        <v>31</v>
      </c>
      <c r="C34" s="17" t="s">
        <v>32</v>
      </c>
      <c r="D34" s="6" t="s">
        <v>33</v>
      </c>
      <c r="E34" s="25">
        <v>86.15</v>
      </c>
      <c r="F34" s="25">
        <v>78.95</v>
      </c>
      <c r="G34" s="25">
        <v>88.95</v>
      </c>
      <c r="H34" s="25">
        <v>87</v>
      </c>
      <c r="I34" s="25">
        <v>84.49</v>
      </c>
      <c r="J34" s="25">
        <v>87.25</v>
      </c>
      <c r="K34" s="25">
        <v>87.25</v>
      </c>
      <c r="L34" s="25">
        <v>85.35</v>
      </c>
      <c r="M34" s="25">
        <v>80.84</v>
      </c>
      <c r="N34" s="25">
        <v>69.95</v>
      </c>
      <c r="O34" s="25">
        <v>84.95</v>
      </c>
      <c r="P34" s="25">
        <v>84.95</v>
      </c>
      <c r="Q34" s="25">
        <v>89.95</v>
      </c>
      <c r="R34" s="25">
        <v>86.14</v>
      </c>
      <c r="S34" s="12">
        <f t="shared" si="5"/>
        <v>69.95</v>
      </c>
      <c r="T34" s="13">
        <f t="shared" si="3"/>
        <v>89.95</v>
      </c>
      <c r="U34" s="7">
        <f t="shared" si="7"/>
        <v>20</v>
      </c>
    </row>
    <row r="35" spans="1:21" x14ac:dyDescent="0.2">
      <c r="A35" s="6">
        <v>33</v>
      </c>
      <c r="B35" s="6" t="s">
        <v>90</v>
      </c>
      <c r="C35" s="17" t="s">
        <v>32</v>
      </c>
      <c r="D35" s="6" t="s">
        <v>94</v>
      </c>
      <c r="E35" s="25"/>
      <c r="F35" s="25">
        <v>79</v>
      </c>
      <c r="G35" s="25">
        <v>82.5</v>
      </c>
      <c r="H35" s="25">
        <v>84.99</v>
      </c>
      <c r="I35" s="25">
        <v>85.03</v>
      </c>
      <c r="J35" s="25">
        <v>82.3</v>
      </c>
      <c r="K35" s="25">
        <v>82.3</v>
      </c>
      <c r="L35" s="25">
        <v>80.709999999999994</v>
      </c>
      <c r="M35" s="25">
        <v>81.5</v>
      </c>
      <c r="N35" s="25"/>
      <c r="O35" s="25">
        <v>77.95</v>
      </c>
      <c r="P35" s="25">
        <v>77.95</v>
      </c>
      <c r="Q35" s="25"/>
      <c r="R35" s="25"/>
      <c r="S35" s="12">
        <f t="shared" si="5"/>
        <v>77.95</v>
      </c>
      <c r="T35" s="13">
        <f t="shared" si="3"/>
        <v>85.03</v>
      </c>
      <c r="U35" s="7">
        <f t="shared" si="7"/>
        <v>7.0799999999999983</v>
      </c>
    </row>
    <row r="36" spans="1:21" x14ac:dyDescent="0.2">
      <c r="A36" s="6">
        <v>34</v>
      </c>
      <c r="B36" s="6" t="s">
        <v>34</v>
      </c>
      <c r="C36" s="17" t="s">
        <v>32</v>
      </c>
      <c r="D36" s="6" t="s">
        <v>33</v>
      </c>
      <c r="E36" s="25">
        <v>72.95</v>
      </c>
      <c r="F36" s="25">
        <v>65.849999999999994</v>
      </c>
      <c r="G36" s="25">
        <v>72.989999999999995</v>
      </c>
      <c r="H36" s="25">
        <v>74.989999999999995</v>
      </c>
      <c r="I36" s="25">
        <v>71.88</v>
      </c>
      <c r="J36" s="25">
        <v>73.95</v>
      </c>
      <c r="K36" s="25">
        <v>73.95</v>
      </c>
      <c r="L36" s="25">
        <v>73.41</v>
      </c>
      <c r="M36" s="25">
        <v>72.5</v>
      </c>
      <c r="N36" s="25">
        <v>79.95</v>
      </c>
      <c r="O36" s="25">
        <v>72.5</v>
      </c>
      <c r="P36" s="25">
        <v>72.5</v>
      </c>
      <c r="Q36" s="25">
        <v>76.95</v>
      </c>
      <c r="R36" s="25">
        <v>71.569999999999993</v>
      </c>
      <c r="S36" s="12">
        <f t="shared" si="5"/>
        <v>65.849999999999994</v>
      </c>
      <c r="T36" s="13">
        <f t="shared" si="3"/>
        <v>79.95</v>
      </c>
      <c r="U36" s="7">
        <f t="shared" si="7"/>
        <v>14.100000000000009</v>
      </c>
    </row>
    <row r="37" spans="1:21" x14ac:dyDescent="0.2">
      <c r="A37" s="6">
        <v>35</v>
      </c>
      <c r="B37" s="6" t="s">
        <v>35</v>
      </c>
      <c r="C37" s="17" t="s">
        <v>32</v>
      </c>
      <c r="D37" s="6" t="s">
        <v>94</v>
      </c>
      <c r="E37" s="25"/>
      <c r="F37" s="25">
        <v>70.5</v>
      </c>
      <c r="G37" s="25"/>
      <c r="H37" s="25">
        <v>81.99</v>
      </c>
      <c r="I37" s="25"/>
      <c r="J37" s="25"/>
      <c r="K37" s="25"/>
      <c r="L37" s="25"/>
      <c r="M37" s="25"/>
      <c r="N37" s="25"/>
      <c r="O37" s="25">
        <v>70.5</v>
      </c>
      <c r="P37" s="25"/>
      <c r="Q37" s="25"/>
      <c r="R37" s="25"/>
      <c r="S37" s="12">
        <f t="shared" si="5"/>
        <v>70.5</v>
      </c>
      <c r="T37" s="13">
        <f t="shared" si="3"/>
        <v>81.99</v>
      </c>
      <c r="U37" s="7">
        <f t="shared" si="7"/>
        <v>11.489999999999995</v>
      </c>
    </row>
    <row r="38" spans="1:21" x14ac:dyDescent="0.2">
      <c r="A38" s="6">
        <v>36</v>
      </c>
      <c r="B38" s="6" t="s">
        <v>36</v>
      </c>
      <c r="C38" s="17" t="s">
        <v>32</v>
      </c>
      <c r="D38" s="6" t="s">
        <v>37</v>
      </c>
      <c r="E38" s="25">
        <v>86.15</v>
      </c>
      <c r="F38" s="25">
        <v>81.95</v>
      </c>
      <c r="G38" s="25">
        <v>87.99</v>
      </c>
      <c r="H38" s="25">
        <v>89</v>
      </c>
      <c r="I38" s="25">
        <v>85.25</v>
      </c>
      <c r="J38" s="25">
        <v>87.7</v>
      </c>
      <c r="K38" s="25">
        <v>87.7</v>
      </c>
      <c r="L38" s="25">
        <v>86.99</v>
      </c>
      <c r="M38" s="25">
        <v>86.95</v>
      </c>
      <c r="N38" s="25">
        <v>89.95</v>
      </c>
      <c r="O38" s="25">
        <v>86.5</v>
      </c>
      <c r="P38" s="25">
        <v>86.5</v>
      </c>
      <c r="Q38" s="25">
        <v>89.95</v>
      </c>
      <c r="R38" s="25">
        <v>89.27</v>
      </c>
      <c r="S38" s="12">
        <f t="shared" si="5"/>
        <v>81.95</v>
      </c>
      <c r="T38" s="13">
        <f t="shared" si="3"/>
        <v>89.95</v>
      </c>
      <c r="U38" s="7">
        <f t="shared" si="7"/>
        <v>8</v>
      </c>
    </row>
    <row r="39" spans="1:21" x14ac:dyDescent="0.2">
      <c r="A39" s="6">
        <v>37</v>
      </c>
      <c r="B39" s="3" t="s">
        <v>38</v>
      </c>
      <c r="C39" s="17" t="s">
        <v>32</v>
      </c>
      <c r="D39" s="3" t="s">
        <v>95</v>
      </c>
      <c r="E39" s="25">
        <v>74.5</v>
      </c>
      <c r="F39" s="25">
        <v>63.35</v>
      </c>
      <c r="G39" s="25">
        <v>68.5</v>
      </c>
      <c r="H39" s="25"/>
      <c r="I39" s="25">
        <v>67.989999999999995</v>
      </c>
      <c r="J39" s="25">
        <v>67.75</v>
      </c>
      <c r="K39" s="25">
        <v>67.75</v>
      </c>
      <c r="L39" s="25">
        <v>71.56</v>
      </c>
      <c r="M39" s="25">
        <v>70.25</v>
      </c>
      <c r="N39" s="25">
        <v>75.95</v>
      </c>
      <c r="O39" s="25">
        <v>63.45</v>
      </c>
      <c r="P39" s="25">
        <v>63.45</v>
      </c>
      <c r="Q39" s="25">
        <v>69.95</v>
      </c>
      <c r="R39" s="25">
        <v>68.09</v>
      </c>
      <c r="S39" s="12">
        <f t="shared" si="5"/>
        <v>63.35</v>
      </c>
      <c r="T39" s="13">
        <f t="shared" si="3"/>
        <v>75.95</v>
      </c>
      <c r="U39" s="7">
        <f t="shared" si="7"/>
        <v>12.600000000000001</v>
      </c>
    </row>
    <row r="40" spans="1:21" x14ac:dyDescent="0.2">
      <c r="A40" s="6">
        <v>38</v>
      </c>
      <c r="B40" s="3" t="s">
        <v>38</v>
      </c>
      <c r="C40" s="17" t="s">
        <v>32</v>
      </c>
      <c r="D40" s="3" t="s">
        <v>50</v>
      </c>
      <c r="E40" s="25"/>
      <c r="F40" s="25"/>
      <c r="G40" s="25">
        <v>74.989999999999995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12">
        <f t="shared" si="5"/>
        <v>74.989999999999995</v>
      </c>
      <c r="T40" s="13">
        <f t="shared" si="3"/>
        <v>74.989999999999995</v>
      </c>
      <c r="U40" s="7">
        <f t="shared" si="7"/>
        <v>0</v>
      </c>
    </row>
    <row r="41" spans="1:21" x14ac:dyDescent="0.2">
      <c r="A41" s="6">
        <v>39</v>
      </c>
      <c r="B41" s="6" t="s">
        <v>39</v>
      </c>
      <c r="C41" s="17" t="s">
        <v>32</v>
      </c>
      <c r="D41" s="6" t="s">
        <v>96</v>
      </c>
      <c r="E41" s="25"/>
      <c r="F41" s="25"/>
      <c r="G41" s="25"/>
      <c r="H41" s="25"/>
      <c r="I41" s="25">
        <v>83.02</v>
      </c>
      <c r="J41" s="25">
        <v>78.3</v>
      </c>
      <c r="K41" s="25">
        <v>78.3</v>
      </c>
      <c r="L41" s="25">
        <v>91.75</v>
      </c>
      <c r="M41" s="25"/>
      <c r="N41" s="25">
        <v>79.95</v>
      </c>
      <c r="O41" s="25"/>
      <c r="P41" s="25"/>
      <c r="Q41" s="25"/>
      <c r="R41" s="25"/>
      <c r="S41" s="12">
        <f t="shared" si="5"/>
        <v>78.3</v>
      </c>
      <c r="T41" s="13">
        <f t="shared" si="3"/>
        <v>91.75</v>
      </c>
      <c r="U41" s="7">
        <f t="shared" si="7"/>
        <v>13.450000000000003</v>
      </c>
    </row>
    <row r="42" spans="1:21" x14ac:dyDescent="0.2">
      <c r="A42" s="6">
        <v>40</v>
      </c>
      <c r="B42" s="6" t="s">
        <v>91</v>
      </c>
      <c r="C42" s="17" t="s">
        <v>32</v>
      </c>
      <c r="D42" s="6" t="s">
        <v>95</v>
      </c>
      <c r="E42" s="25"/>
      <c r="F42" s="25">
        <v>76.95</v>
      </c>
      <c r="G42" s="25">
        <v>79.989999999999995</v>
      </c>
      <c r="H42" s="25">
        <v>71.989999999999995</v>
      </c>
      <c r="I42" s="25"/>
      <c r="J42" s="25">
        <v>79.7</v>
      </c>
      <c r="K42" s="25">
        <v>79.7</v>
      </c>
      <c r="L42" s="25">
        <v>90.2</v>
      </c>
      <c r="M42" s="25"/>
      <c r="N42" s="25">
        <v>89.95</v>
      </c>
      <c r="O42" s="25"/>
      <c r="P42" s="25">
        <v>72.5</v>
      </c>
      <c r="Q42" s="25"/>
      <c r="R42" s="25"/>
      <c r="S42" s="12">
        <f t="shared" si="5"/>
        <v>71.989999999999995</v>
      </c>
      <c r="T42" s="13">
        <f t="shared" si="3"/>
        <v>90.2</v>
      </c>
      <c r="U42" s="7">
        <f t="shared" si="7"/>
        <v>18.210000000000008</v>
      </c>
    </row>
    <row r="43" spans="1:21" x14ac:dyDescent="0.2">
      <c r="A43" s="6">
        <v>41</v>
      </c>
      <c r="B43" s="6" t="s">
        <v>92</v>
      </c>
      <c r="C43" s="17" t="s">
        <v>32</v>
      </c>
      <c r="D43" s="6" t="s">
        <v>95</v>
      </c>
      <c r="E43" s="25"/>
      <c r="F43" s="25">
        <v>76.95</v>
      </c>
      <c r="G43" s="25">
        <v>79.989999999999995</v>
      </c>
      <c r="H43" s="25">
        <v>89.99</v>
      </c>
      <c r="I43" s="25"/>
      <c r="J43" s="25">
        <v>79.7</v>
      </c>
      <c r="K43" s="25">
        <v>79.7</v>
      </c>
      <c r="L43" s="25">
        <v>90.2</v>
      </c>
      <c r="M43" s="25"/>
      <c r="N43" s="25">
        <v>89.95</v>
      </c>
      <c r="O43" s="25"/>
      <c r="P43" s="25">
        <v>72.5</v>
      </c>
      <c r="Q43" s="25"/>
      <c r="R43" s="25"/>
      <c r="S43" s="12">
        <f t="shared" si="5"/>
        <v>72.5</v>
      </c>
      <c r="T43" s="13">
        <f t="shared" si="3"/>
        <v>90.2</v>
      </c>
      <c r="U43" s="7">
        <f t="shared" si="7"/>
        <v>17.700000000000003</v>
      </c>
    </row>
    <row r="44" spans="1:21" x14ac:dyDescent="0.2">
      <c r="A44" s="6">
        <v>42</v>
      </c>
      <c r="B44" s="3" t="s">
        <v>93</v>
      </c>
      <c r="C44" s="17" t="s">
        <v>32</v>
      </c>
      <c r="D44" s="3" t="s">
        <v>97</v>
      </c>
      <c r="E44" s="25">
        <v>60.6</v>
      </c>
      <c r="F44" s="25">
        <v>52.5</v>
      </c>
      <c r="G44" s="25">
        <v>58.5</v>
      </c>
      <c r="H44" s="25">
        <v>58.95</v>
      </c>
      <c r="I44" s="25">
        <v>52.75</v>
      </c>
      <c r="J44" s="25"/>
      <c r="K44" s="25"/>
      <c r="L44" s="25">
        <v>66.03</v>
      </c>
      <c r="M44" s="25">
        <v>57.95</v>
      </c>
      <c r="N44" s="25">
        <v>59.95</v>
      </c>
      <c r="O44" s="25">
        <v>53.5</v>
      </c>
      <c r="P44" s="25">
        <v>53.5</v>
      </c>
      <c r="Q44" s="25">
        <v>60</v>
      </c>
      <c r="R44" s="25">
        <v>53.45</v>
      </c>
      <c r="S44" s="12">
        <f t="shared" si="5"/>
        <v>52.5</v>
      </c>
      <c r="T44" s="13">
        <f t="shared" si="3"/>
        <v>66.03</v>
      </c>
      <c r="U44" s="7">
        <f t="shared" si="7"/>
        <v>13.530000000000001</v>
      </c>
    </row>
    <row r="45" spans="1:21" x14ac:dyDescent="0.2">
      <c r="A45" s="6">
        <v>43</v>
      </c>
      <c r="B45" s="3" t="s">
        <v>205</v>
      </c>
      <c r="C45" s="17" t="s">
        <v>32</v>
      </c>
      <c r="D45" s="3" t="s">
        <v>99</v>
      </c>
      <c r="E45" s="25"/>
      <c r="F45" s="25">
        <v>83.35</v>
      </c>
      <c r="G45" s="25">
        <v>79.989999999999995</v>
      </c>
      <c r="H45" s="25">
        <v>84.99</v>
      </c>
      <c r="I45" s="25">
        <v>91.69</v>
      </c>
      <c r="J45" s="25">
        <v>85.85</v>
      </c>
      <c r="K45" s="25">
        <v>85.85</v>
      </c>
      <c r="L45" s="25">
        <v>89.99</v>
      </c>
      <c r="M45" s="25">
        <v>88.56</v>
      </c>
      <c r="N45" s="25">
        <v>89.95</v>
      </c>
      <c r="O45" s="25">
        <v>88.5</v>
      </c>
      <c r="P45" s="25">
        <v>88.5</v>
      </c>
      <c r="Q45" s="25">
        <v>89.95</v>
      </c>
      <c r="R45" s="25">
        <v>92.56</v>
      </c>
      <c r="S45" s="12">
        <f t="shared" si="5"/>
        <v>79.989999999999995</v>
      </c>
      <c r="T45" s="13">
        <f t="shared" si="3"/>
        <v>92.56</v>
      </c>
      <c r="U45" s="7">
        <f t="shared" si="7"/>
        <v>12.570000000000007</v>
      </c>
    </row>
    <row r="46" spans="1:21" x14ac:dyDescent="0.2">
      <c r="A46" s="6">
        <v>44</v>
      </c>
      <c r="B46" s="6" t="s">
        <v>213</v>
      </c>
      <c r="C46" s="17" t="s">
        <v>32</v>
      </c>
      <c r="D46" s="6" t="s">
        <v>98</v>
      </c>
      <c r="E46" s="25"/>
      <c r="F46" s="25">
        <v>92.68</v>
      </c>
      <c r="G46" s="25">
        <v>82.5</v>
      </c>
      <c r="H46" s="25">
        <v>89.95</v>
      </c>
      <c r="I46" s="25"/>
      <c r="J46" s="25"/>
      <c r="K46" s="25">
        <v>96.35</v>
      </c>
      <c r="L46" s="25"/>
      <c r="M46" s="25"/>
      <c r="N46" s="25">
        <v>89.95</v>
      </c>
      <c r="O46" s="25"/>
      <c r="P46" s="25"/>
      <c r="Q46" s="25"/>
      <c r="R46" s="25"/>
      <c r="S46" s="12">
        <f t="shared" si="5"/>
        <v>82.5</v>
      </c>
      <c r="T46" s="13">
        <f t="shared" si="3"/>
        <v>96.35</v>
      </c>
      <c r="U46" s="7">
        <f t="shared" si="7"/>
        <v>13.849999999999994</v>
      </c>
    </row>
    <row r="47" spans="1:21" x14ac:dyDescent="0.2">
      <c r="A47" s="6">
        <v>45</v>
      </c>
      <c r="B47" s="6" t="s">
        <v>214</v>
      </c>
      <c r="C47" s="17" t="s">
        <v>32</v>
      </c>
      <c r="D47" s="6" t="s">
        <v>99</v>
      </c>
      <c r="E47" s="25"/>
      <c r="F47" s="25">
        <v>108.85</v>
      </c>
      <c r="G47" s="25"/>
      <c r="H47" s="25">
        <v>115</v>
      </c>
      <c r="I47" s="25"/>
      <c r="J47" s="25">
        <v>110.64</v>
      </c>
      <c r="K47" s="25">
        <v>110.64</v>
      </c>
      <c r="L47" s="25"/>
      <c r="M47" s="25"/>
      <c r="N47" s="25">
        <v>110</v>
      </c>
      <c r="O47" s="25"/>
      <c r="P47" s="25"/>
      <c r="Q47" s="25"/>
      <c r="R47" s="25"/>
      <c r="S47" s="12">
        <f t="shared" si="5"/>
        <v>108.85</v>
      </c>
      <c r="T47" s="13">
        <f t="shared" si="3"/>
        <v>115</v>
      </c>
      <c r="U47" s="7">
        <f t="shared" si="7"/>
        <v>6.1500000000000057</v>
      </c>
    </row>
    <row r="48" spans="1:21" x14ac:dyDescent="0.2">
      <c r="A48" s="6">
        <v>46</v>
      </c>
      <c r="B48" s="6" t="s">
        <v>186</v>
      </c>
      <c r="C48" s="5" t="s">
        <v>215</v>
      </c>
      <c r="D48" s="6" t="s">
        <v>197</v>
      </c>
      <c r="E48" s="25">
        <v>49.9</v>
      </c>
      <c r="F48" s="25">
        <v>37.75</v>
      </c>
      <c r="G48" s="25">
        <v>39.99</v>
      </c>
      <c r="H48" s="25">
        <v>43.99</v>
      </c>
      <c r="I48" s="25">
        <v>42.18</v>
      </c>
      <c r="J48" s="25">
        <v>36.75</v>
      </c>
      <c r="K48" s="25">
        <v>36.75</v>
      </c>
      <c r="L48" s="25"/>
      <c r="M48" s="25">
        <v>37.950000000000003</v>
      </c>
      <c r="N48" s="25"/>
      <c r="O48" s="25">
        <v>37.75</v>
      </c>
      <c r="P48" s="25">
        <v>37.75</v>
      </c>
      <c r="Q48" s="25">
        <v>45.95</v>
      </c>
      <c r="R48" s="25">
        <v>38.450000000000003</v>
      </c>
      <c r="S48" s="12">
        <f t="shared" si="5"/>
        <v>36.75</v>
      </c>
      <c r="T48" s="13">
        <f t="shared" si="3"/>
        <v>49.9</v>
      </c>
      <c r="U48" s="7">
        <f t="shared" si="7"/>
        <v>13.149999999999999</v>
      </c>
    </row>
    <row r="49" spans="1:21" x14ac:dyDescent="0.2">
      <c r="A49" s="6">
        <v>47</v>
      </c>
      <c r="B49" s="6" t="s">
        <v>186</v>
      </c>
      <c r="C49" s="5" t="s">
        <v>215</v>
      </c>
      <c r="D49" s="6" t="s">
        <v>198</v>
      </c>
      <c r="E49" s="25"/>
      <c r="F49" s="25"/>
      <c r="G49" s="25"/>
      <c r="H49" s="25"/>
      <c r="I49" s="25"/>
      <c r="J49" s="25">
        <v>41.2</v>
      </c>
      <c r="K49" s="25">
        <v>41.2</v>
      </c>
      <c r="L49" s="25">
        <v>68.290000000000006</v>
      </c>
      <c r="M49" s="25"/>
      <c r="N49" s="25"/>
      <c r="O49" s="25"/>
      <c r="P49" s="25"/>
      <c r="Q49" s="25"/>
      <c r="R49" s="25"/>
      <c r="S49" s="12">
        <f t="shared" si="5"/>
        <v>41.2</v>
      </c>
      <c r="T49" s="13">
        <f t="shared" si="3"/>
        <v>68.290000000000006</v>
      </c>
      <c r="U49" s="7">
        <f t="shared" ref="U49" si="9">T49-S49</f>
        <v>27.090000000000003</v>
      </c>
    </row>
    <row r="50" spans="1:21" x14ac:dyDescent="0.2">
      <c r="A50" s="6">
        <v>48</v>
      </c>
      <c r="B50" s="6" t="s">
        <v>187</v>
      </c>
      <c r="C50" s="5" t="s">
        <v>215</v>
      </c>
      <c r="D50" s="6" t="s">
        <v>199</v>
      </c>
      <c r="E50" s="25"/>
      <c r="F50" s="25">
        <v>51.25</v>
      </c>
      <c r="G50" s="25">
        <v>55.95</v>
      </c>
      <c r="H50" s="25">
        <v>56.99</v>
      </c>
      <c r="I50" s="25">
        <v>55.25</v>
      </c>
      <c r="J50" s="25">
        <v>54.2</v>
      </c>
      <c r="K50" s="25">
        <v>54.2</v>
      </c>
      <c r="L50" s="25"/>
      <c r="M50" s="25">
        <v>50.95</v>
      </c>
      <c r="N50" s="25"/>
      <c r="O50" s="25">
        <v>51.95</v>
      </c>
      <c r="P50" s="25">
        <v>51.95</v>
      </c>
      <c r="Q50" s="25">
        <v>59.95</v>
      </c>
      <c r="R50" s="25">
        <v>51.9</v>
      </c>
      <c r="S50" s="12">
        <f t="shared" si="5"/>
        <v>50.95</v>
      </c>
      <c r="T50" s="13">
        <f t="shared" si="3"/>
        <v>59.95</v>
      </c>
      <c r="U50" s="7">
        <f t="shared" si="7"/>
        <v>9</v>
      </c>
    </row>
    <row r="51" spans="1:21" x14ac:dyDescent="0.2">
      <c r="A51" s="6">
        <v>49</v>
      </c>
      <c r="B51" s="6" t="s">
        <v>30</v>
      </c>
      <c r="C51" s="5" t="s">
        <v>215</v>
      </c>
      <c r="D51" s="6" t="s">
        <v>197</v>
      </c>
      <c r="E51" s="25"/>
      <c r="F51" s="25">
        <v>77.900000000000006</v>
      </c>
      <c r="G51" s="25"/>
      <c r="H51" s="25">
        <v>72.989999999999995</v>
      </c>
      <c r="I51" s="25"/>
      <c r="J51" s="25"/>
      <c r="K51" s="25"/>
      <c r="L51" s="25"/>
      <c r="M51" s="25">
        <v>64.95</v>
      </c>
      <c r="N51" s="25"/>
      <c r="O51" s="25"/>
      <c r="P51" s="25"/>
      <c r="Q51" s="25">
        <v>72.95</v>
      </c>
      <c r="R51" s="25"/>
      <c r="S51" s="12">
        <f t="shared" si="5"/>
        <v>64.95</v>
      </c>
      <c r="T51" s="13">
        <f t="shared" si="3"/>
        <v>77.900000000000006</v>
      </c>
      <c r="U51" s="7">
        <f t="shared" si="7"/>
        <v>12.950000000000003</v>
      </c>
    </row>
    <row r="52" spans="1:21" x14ac:dyDescent="0.2">
      <c r="A52" s="6">
        <v>50</v>
      </c>
      <c r="B52" s="3" t="s">
        <v>30</v>
      </c>
      <c r="C52" s="5" t="s">
        <v>215</v>
      </c>
      <c r="D52" s="3" t="s">
        <v>198</v>
      </c>
      <c r="E52" s="25">
        <v>79.95</v>
      </c>
      <c r="F52" s="25">
        <v>77.900000000000006</v>
      </c>
      <c r="G52" s="25">
        <v>74.989999999999995</v>
      </c>
      <c r="H52" s="25"/>
      <c r="I52" s="25">
        <v>74.989999999999995</v>
      </c>
      <c r="J52" s="25">
        <v>82.3</v>
      </c>
      <c r="K52" s="25">
        <v>82.3</v>
      </c>
      <c r="L52" s="25">
        <v>80.989999999999995</v>
      </c>
      <c r="M52" s="25">
        <v>82.95</v>
      </c>
      <c r="N52" s="25">
        <v>69.95</v>
      </c>
      <c r="O52" s="25">
        <v>77.95</v>
      </c>
      <c r="P52" s="25">
        <v>77.95</v>
      </c>
      <c r="Q52" s="25"/>
      <c r="R52" s="25">
        <v>79.25</v>
      </c>
      <c r="S52" s="12">
        <f t="shared" si="5"/>
        <v>69.95</v>
      </c>
      <c r="T52" s="13">
        <f t="shared" si="3"/>
        <v>82.95</v>
      </c>
      <c r="U52" s="7">
        <f t="shared" si="7"/>
        <v>13</v>
      </c>
    </row>
    <row r="53" spans="1:21" x14ac:dyDescent="0.2">
      <c r="A53" s="6">
        <v>51</v>
      </c>
      <c r="B53" s="3" t="s">
        <v>30</v>
      </c>
      <c r="C53" s="5" t="s">
        <v>215</v>
      </c>
      <c r="D53" s="3" t="s">
        <v>199</v>
      </c>
      <c r="E53" s="25"/>
      <c r="F53" s="25">
        <v>96.95</v>
      </c>
      <c r="G53" s="25">
        <v>99.99</v>
      </c>
      <c r="H53" s="25">
        <v>93.99</v>
      </c>
      <c r="I53" s="25">
        <v>89.99</v>
      </c>
      <c r="J53" s="25">
        <v>107.6</v>
      </c>
      <c r="K53" s="25">
        <v>107.6</v>
      </c>
      <c r="L53" s="25"/>
      <c r="M53" s="25">
        <v>89.95</v>
      </c>
      <c r="N53" s="25">
        <v>89.95</v>
      </c>
      <c r="O53" s="25">
        <v>99.9</v>
      </c>
      <c r="P53" s="25"/>
      <c r="Q53" s="25">
        <v>91.5</v>
      </c>
      <c r="R53" s="25">
        <v>103.59</v>
      </c>
      <c r="S53" s="12">
        <f t="shared" si="5"/>
        <v>89.95</v>
      </c>
      <c r="T53" s="13">
        <f t="shared" si="3"/>
        <v>107.6</v>
      </c>
      <c r="U53" s="7">
        <f t="shared" ref="U53" si="10">T53-S53</f>
        <v>17.649999999999991</v>
      </c>
    </row>
    <row r="54" spans="1:21" x14ac:dyDescent="0.2">
      <c r="A54" s="6">
        <v>52</v>
      </c>
      <c r="B54" s="6" t="s">
        <v>188</v>
      </c>
      <c r="C54" s="5" t="s">
        <v>215</v>
      </c>
      <c r="D54" s="6" t="s">
        <v>197</v>
      </c>
      <c r="E54" s="25"/>
      <c r="F54" s="25"/>
      <c r="G54" s="25"/>
      <c r="H54" s="25"/>
      <c r="I54" s="25"/>
      <c r="J54" s="25">
        <v>29.53</v>
      </c>
      <c r="K54" s="25">
        <v>29.55</v>
      </c>
      <c r="L54" s="25"/>
      <c r="M54" s="25">
        <v>43.9</v>
      </c>
      <c r="N54" s="25"/>
      <c r="O54" s="25"/>
      <c r="P54" s="25"/>
      <c r="Q54" s="25"/>
      <c r="R54" s="25">
        <v>40.32</v>
      </c>
      <c r="S54" s="12">
        <f t="shared" si="5"/>
        <v>29.53</v>
      </c>
      <c r="T54" s="13">
        <f t="shared" si="3"/>
        <v>43.9</v>
      </c>
      <c r="U54" s="7">
        <f t="shared" si="7"/>
        <v>14.369999999999997</v>
      </c>
    </row>
    <row r="55" spans="1:21" x14ac:dyDescent="0.2">
      <c r="A55" s="6">
        <v>53</v>
      </c>
      <c r="B55" s="6" t="s">
        <v>189</v>
      </c>
      <c r="C55" s="5" t="s">
        <v>215</v>
      </c>
      <c r="D55" s="6" t="s">
        <v>200</v>
      </c>
      <c r="E55" s="25">
        <v>82.2</v>
      </c>
      <c r="F55" s="25">
        <v>77.25</v>
      </c>
      <c r="G55" s="25"/>
      <c r="H55" s="25">
        <v>82.99</v>
      </c>
      <c r="I55" s="25"/>
      <c r="J55" s="25">
        <v>86.15</v>
      </c>
      <c r="K55" s="25">
        <v>86.15</v>
      </c>
      <c r="L55" s="25">
        <v>82.75</v>
      </c>
      <c r="M55" s="25">
        <v>89.24</v>
      </c>
      <c r="N55" s="25">
        <v>64.95</v>
      </c>
      <c r="O55" s="25">
        <v>77.3</v>
      </c>
      <c r="P55" s="25">
        <v>77.3</v>
      </c>
      <c r="Q55" s="25"/>
      <c r="R55" s="25">
        <v>89.41</v>
      </c>
      <c r="S55" s="12">
        <f t="shared" si="5"/>
        <v>64.95</v>
      </c>
      <c r="T55" s="13">
        <f t="shared" si="3"/>
        <v>89.41</v>
      </c>
      <c r="U55" s="7">
        <f t="shared" si="7"/>
        <v>24.459999999999994</v>
      </c>
    </row>
    <row r="56" spans="1:21" x14ac:dyDescent="0.2">
      <c r="A56" s="6">
        <v>54</v>
      </c>
      <c r="B56" s="3" t="s">
        <v>190</v>
      </c>
      <c r="C56" s="5" t="s">
        <v>215</v>
      </c>
      <c r="D56" s="3" t="s">
        <v>197</v>
      </c>
      <c r="E56" s="25">
        <v>111.95</v>
      </c>
      <c r="F56" s="25">
        <v>91.5</v>
      </c>
      <c r="G56" s="25">
        <v>99.99</v>
      </c>
      <c r="H56" s="25">
        <v>110</v>
      </c>
      <c r="I56" s="25">
        <v>109</v>
      </c>
      <c r="J56" s="25">
        <v>94.75</v>
      </c>
      <c r="K56" s="25">
        <v>94.75</v>
      </c>
      <c r="L56" s="25">
        <v>104.39</v>
      </c>
      <c r="M56" s="25">
        <v>116.4</v>
      </c>
      <c r="N56" s="25"/>
      <c r="O56" s="25"/>
      <c r="P56" s="25">
        <v>93.95</v>
      </c>
      <c r="Q56" s="25">
        <v>99.95</v>
      </c>
      <c r="R56" s="25"/>
      <c r="S56" s="12">
        <f t="shared" si="5"/>
        <v>91.5</v>
      </c>
      <c r="T56" s="13">
        <f t="shared" si="3"/>
        <v>116.4</v>
      </c>
      <c r="U56" s="7">
        <f t="shared" ref="U56" si="11">T56-S56</f>
        <v>24.900000000000006</v>
      </c>
    </row>
    <row r="57" spans="1:21" x14ac:dyDescent="0.2">
      <c r="A57" s="6">
        <v>55</v>
      </c>
      <c r="B57" s="6" t="s">
        <v>190</v>
      </c>
      <c r="C57" s="5" t="s">
        <v>215</v>
      </c>
      <c r="D57" s="6" t="s">
        <v>198</v>
      </c>
      <c r="E57" s="25"/>
      <c r="F57" s="25"/>
      <c r="G57" s="25"/>
      <c r="H57" s="25"/>
      <c r="I57" s="25"/>
      <c r="J57" s="25"/>
      <c r="K57" s="25"/>
      <c r="L57" s="25"/>
      <c r="M57" s="25"/>
      <c r="N57" s="25">
        <v>99.95</v>
      </c>
      <c r="O57" s="25"/>
      <c r="P57" s="25"/>
      <c r="Q57" s="25"/>
      <c r="R57" s="25">
        <v>107.99</v>
      </c>
      <c r="S57" s="12">
        <f t="shared" si="5"/>
        <v>99.95</v>
      </c>
      <c r="T57" s="13">
        <f t="shared" si="3"/>
        <v>107.99</v>
      </c>
      <c r="U57" s="7">
        <f t="shared" ref="U57" si="12">T57-S57</f>
        <v>8.039999999999992</v>
      </c>
    </row>
    <row r="58" spans="1:21" x14ac:dyDescent="0.2">
      <c r="A58" s="6">
        <v>56</v>
      </c>
      <c r="B58" s="3" t="s">
        <v>100</v>
      </c>
      <c r="C58" s="5" t="s">
        <v>215</v>
      </c>
      <c r="D58" s="3" t="s">
        <v>198</v>
      </c>
      <c r="E58" s="25">
        <v>69.5</v>
      </c>
      <c r="F58" s="25">
        <v>77.95</v>
      </c>
      <c r="G58" s="25">
        <v>79.989999999999995</v>
      </c>
      <c r="H58" s="25">
        <v>81.99</v>
      </c>
      <c r="I58" s="25">
        <v>81.5</v>
      </c>
      <c r="J58" s="25">
        <v>84.2</v>
      </c>
      <c r="K58" s="25">
        <v>84.2</v>
      </c>
      <c r="L58" s="25">
        <v>83.99</v>
      </c>
      <c r="M58" s="25">
        <v>72.95</v>
      </c>
      <c r="N58" s="25">
        <v>69.95</v>
      </c>
      <c r="O58" s="25">
        <v>79.95</v>
      </c>
      <c r="P58" s="25">
        <v>79.95</v>
      </c>
      <c r="Q58" s="25">
        <v>79.95</v>
      </c>
      <c r="R58" s="25">
        <v>82.79</v>
      </c>
      <c r="S58" s="12">
        <f t="shared" si="5"/>
        <v>69.5</v>
      </c>
      <c r="T58" s="13">
        <f t="shared" si="3"/>
        <v>84.2</v>
      </c>
      <c r="U58" s="7">
        <f t="shared" si="7"/>
        <v>14.700000000000003</v>
      </c>
    </row>
    <row r="59" spans="1:21" x14ac:dyDescent="0.2">
      <c r="A59" s="6">
        <v>57</v>
      </c>
      <c r="B59" s="3" t="s">
        <v>191</v>
      </c>
      <c r="C59" s="5" t="s">
        <v>215</v>
      </c>
      <c r="D59" s="3" t="s">
        <v>22</v>
      </c>
      <c r="E59" s="25">
        <v>42.35</v>
      </c>
      <c r="F59" s="25">
        <v>38.950000000000003</v>
      </c>
      <c r="G59" s="25">
        <v>64.989999999999995</v>
      </c>
      <c r="H59" s="25"/>
      <c r="I59" s="25"/>
      <c r="J59" s="25"/>
      <c r="K59" s="25"/>
      <c r="L59" s="25">
        <v>47.8</v>
      </c>
      <c r="M59" s="25"/>
      <c r="N59" s="25">
        <v>39.950000000000003</v>
      </c>
      <c r="O59" s="25">
        <v>39.950000000000003</v>
      </c>
      <c r="P59" s="25">
        <v>39.950000000000003</v>
      </c>
      <c r="Q59" s="25"/>
      <c r="R59" s="25">
        <v>41.99</v>
      </c>
      <c r="S59" s="12">
        <f t="shared" si="5"/>
        <v>38.950000000000003</v>
      </c>
      <c r="T59" s="13">
        <f t="shared" si="3"/>
        <v>64.989999999999995</v>
      </c>
      <c r="U59" s="7">
        <f t="shared" ref="U59" si="13">T59-S59</f>
        <v>26.039999999999992</v>
      </c>
    </row>
    <row r="60" spans="1:21" x14ac:dyDescent="0.2">
      <c r="A60" s="6">
        <v>58</v>
      </c>
      <c r="B60" s="3" t="s">
        <v>192</v>
      </c>
      <c r="C60" s="5" t="s">
        <v>215</v>
      </c>
      <c r="D60" s="3" t="s">
        <v>200</v>
      </c>
      <c r="E60" s="25"/>
      <c r="F60" s="25">
        <v>44.95</v>
      </c>
      <c r="G60" s="25">
        <v>59.99</v>
      </c>
      <c r="H60" s="25">
        <v>51.99</v>
      </c>
      <c r="I60" s="25">
        <v>47.95</v>
      </c>
      <c r="J60" s="25">
        <v>46.2</v>
      </c>
      <c r="K60" s="25">
        <v>46.2</v>
      </c>
      <c r="L60" s="25">
        <v>55.59</v>
      </c>
      <c r="M60" s="25">
        <v>47.95</v>
      </c>
      <c r="N60" s="25">
        <v>49.95</v>
      </c>
      <c r="O60" s="25">
        <v>45.95</v>
      </c>
      <c r="P60" s="25">
        <v>45.95</v>
      </c>
      <c r="Q60" s="25">
        <v>53.35</v>
      </c>
      <c r="R60" s="25">
        <v>55.34</v>
      </c>
      <c r="S60" s="12">
        <f t="shared" si="5"/>
        <v>44.95</v>
      </c>
      <c r="T60" s="13">
        <f t="shared" si="3"/>
        <v>59.99</v>
      </c>
      <c r="U60" s="7">
        <f t="shared" si="7"/>
        <v>15.04</v>
      </c>
    </row>
    <row r="61" spans="1:21" x14ac:dyDescent="0.2">
      <c r="A61" s="6">
        <v>59</v>
      </c>
      <c r="B61" s="3" t="s">
        <v>193</v>
      </c>
      <c r="C61" s="5" t="s">
        <v>215</v>
      </c>
      <c r="D61" s="3" t="s">
        <v>200</v>
      </c>
      <c r="E61" s="25"/>
      <c r="F61" s="25">
        <v>86.95</v>
      </c>
      <c r="G61" s="25">
        <v>93.99</v>
      </c>
      <c r="H61" s="25">
        <v>82.99</v>
      </c>
      <c r="I61" s="25">
        <v>73.8</v>
      </c>
      <c r="J61" s="25">
        <v>70.75</v>
      </c>
      <c r="K61" s="25">
        <v>70.75</v>
      </c>
      <c r="L61" s="25"/>
      <c r="M61" s="25">
        <v>92.54</v>
      </c>
      <c r="N61" s="25">
        <v>74.95</v>
      </c>
      <c r="O61" s="25">
        <v>79.95</v>
      </c>
      <c r="P61" s="25">
        <v>79.95</v>
      </c>
      <c r="Q61" s="25">
        <v>86.3</v>
      </c>
      <c r="R61" s="25">
        <v>84.49</v>
      </c>
      <c r="S61" s="12">
        <f t="shared" si="5"/>
        <v>70.75</v>
      </c>
      <c r="T61" s="13">
        <f t="shared" si="3"/>
        <v>93.99</v>
      </c>
      <c r="U61" s="7">
        <f t="shared" si="7"/>
        <v>23.239999999999995</v>
      </c>
    </row>
    <row r="62" spans="1:21" x14ac:dyDescent="0.2">
      <c r="A62" s="6">
        <v>60</v>
      </c>
      <c r="B62" s="3" t="s">
        <v>194</v>
      </c>
      <c r="C62" s="5" t="s">
        <v>215</v>
      </c>
      <c r="D62" s="3" t="s">
        <v>200</v>
      </c>
      <c r="E62" s="25"/>
      <c r="F62" s="25">
        <v>66.849999999999994</v>
      </c>
      <c r="G62" s="25">
        <v>68.650000000000006</v>
      </c>
      <c r="H62" s="25"/>
      <c r="I62" s="25">
        <v>49.78</v>
      </c>
      <c r="J62" s="25">
        <v>51.35</v>
      </c>
      <c r="K62" s="25">
        <v>51.35</v>
      </c>
      <c r="L62" s="25">
        <v>61.99</v>
      </c>
      <c r="M62" s="25">
        <v>59.95</v>
      </c>
      <c r="N62" s="25">
        <v>54.95</v>
      </c>
      <c r="O62" s="25">
        <v>54.95</v>
      </c>
      <c r="P62" s="25">
        <v>54.95</v>
      </c>
      <c r="Q62" s="25"/>
      <c r="R62" s="25">
        <v>56.86</v>
      </c>
      <c r="S62" s="12">
        <f t="shared" si="5"/>
        <v>49.78</v>
      </c>
      <c r="T62" s="13">
        <f t="shared" si="3"/>
        <v>68.650000000000006</v>
      </c>
      <c r="U62" s="7">
        <f t="shared" si="7"/>
        <v>18.870000000000005</v>
      </c>
    </row>
    <row r="63" spans="1:21" x14ac:dyDescent="0.2">
      <c r="A63" s="6">
        <v>61</v>
      </c>
      <c r="B63" s="3" t="s">
        <v>195</v>
      </c>
      <c r="C63" s="5" t="s">
        <v>215</v>
      </c>
      <c r="D63" s="3" t="s">
        <v>200</v>
      </c>
      <c r="E63" s="25"/>
      <c r="F63" s="25">
        <v>45.8</v>
      </c>
      <c r="G63" s="25"/>
      <c r="H63" s="25"/>
      <c r="I63" s="25">
        <v>47.99</v>
      </c>
      <c r="J63" s="25">
        <v>48.5</v>
      </c>
      <c r="K63" s="25">
        <v>48.5</v>
      </c>
      <c r="L63" s="25">
        <v>47.5</v>
      </c>
      <c r="M63" s="25">
        <v>42.75</v>
      </c>
      <c r="N63" s="25">
        <v>41.95</v>
      </c>
      <c r="O63" s="25">
        <v>44.95</v>
      </c>
      <c r="P63" s="25">
        <v>44.95</v>
      </c>
      <c r="Q63" s="25"/>
      <c r="R63" s="25">
        <v>48.45</v>
      </c>
      <c r="S63" s="12">
        <f t="shared" si="5"/>
        <v>41.95</v>
      </c>
      <c r="T63" s="13">
        <f t="shared" si="3"/>
        <v>48.5</v>
      </c>
      <c r="U63" s="7">
        <f t="shared" si="7"/>
        <v>6.5499999999999972</v>
      </c>
    </row>
    <row r="64" spans="1:21" x14ac:dyDescent="0.2">
      <c r="A64" s="6">
        <v>62</v>
      </c>
      <c r="B64" s="3" t="s">
        <v>196</v>
      </c>
      <c r="C64" s="5" t="s">
        <v>215</v>
      </c>
      <c r="D64" s="3" t="s">
        <v>201</v>
      </c>
      <c r="E64" s="25"/>
      <c r="F64" s="25">
        <v>59.95</v>
      </c>
      <c r="G64" s="25">
        <v>59.5</v>
      </c>
      <c r="H64" s="25"/>
      <c r="I64" s="25">
        <v>49.99</v>
      </c>
      <c r="J64" s="25">
        <v>46.15</v>
      </c>
      <c r="K64" s="25">
        <v>46.15</v>
      </c>
      <c r="L64" s="25">
        <v>61.19</v>
      </c>
      <c r="M64" s="25"/>
      <c r="N64" s="25"/>
      <c r="O64" s="25">
        <v>45.5</v>
      </c>
      <c r="P64" s="25">
        <v>45.5</v>
      </c>
      <c r="Q64" s="25"/>
      <c r="R64" s="25">
        <v>54.65</v>
      </c>
      <c r="S64" s="12">
        <f t="shared" si="5"/>
        <v>45.5</v>
      </c>
      <c r="T64" s="13">
        <f t="shared" ref="T64:T121" si="14">MAX(E64:R64)</f>
        <v>61.19</v>
      </c>
      <c r="U64" s="7">
        <f t="shared" si="7"/>
        <v>15.689999999999998</v>
      </c>
    </row>
    <row r="65" spans="1:21" x14ac:dyDescent="0.2">
      <c r="A65" s="6">
        <v>63</v>
      </c>
      <c r="B65" s="3" t="s">
        <v>196</v>
      </c>
      <c r="C65" s="5" t="s">
        <v>215</v>
      </c>
      <c r="D65" s="3" t="s">
        <v>199</v>
      </c>
      <c r="E65" s="25"/>
      <c r="F65" s="25"/>
      <c r="G65" s="25"/>
      <c r="H65" s="25">
        <v>63.99</v>
      </c>
      <c r="I65" s="25"/>
      <c r="J65" s="25">
        <v>59.35</v>
      </c>
      <c r="K65" s="25">
        <v>59.35</v>
      </c>
      <c r="L65" s="25">
        <v>69.69</v>
      </c>
      <c r="M65" s="25"/>
      <c r="N65" s="25">
        <v>59.95</v>
      </c>
      <c r="O65" s="25">
        <v>58.95</v>
      </c>
      <c r="P65" s="25">
        <v>58.95</v>
      </c>
      <c r="Q65" s="25"/>
      <c r="R65" s="25"/>
      <c r="S65" s="12">
        <f t="shared" si="5"/>
        <v>58.95</v>
      </c>
      <c r="T65" s="13">
        <f t="shared" si="14"/>
        <v>69.69</v>
      </c>
      <c r="U65" s="7">
        <f t="shared" si="7"/>
        <v>10.739999999999995</v>
      </c>
    </row>
    <row r="66" spans="1:21" x14ac:dyDescent="0.2">
      <c r="A66" s="6">
        <v>64</v>
      </c>
      <c r="B66" s="3" t="s">
        <v>216</v>
      </c>
      <c r="C66" s="5" t="s">
        <v>215</v>
      </c>
      <c r="D66" s="3" t="s">
        <v>101</v>
      </c>
      <c r="E66" s="25">
        <v>49.95</v>
      </c>
      <c r="F66" s="25">
        <v>38.25</v>
      </c>
      <c r="G66" s="25"/>
      <c r="H66" s="25"/>
      <c r="I66" s="25"/>
      <c r="J66" s="25"/>
      <c r="K66" s="25"/>
      <c r="L66" s="25"/>
      <c r="M66" s="25">
        <v>41.29</v>
      </c>
      <c r="N66" s="25"/>
      <c r="O66" s="25">
        <v>40.950000000000003</v>
      </c>
      <c r="P66" s="25">
        <v>40.950000000000003</v>
      </c>
      <c r="Q66" s="25">
        <v>51.95</v>
      </c>
      <c r="R66" s="25"/>
      <c r="S66" s="12">
        <f t="shared" si="5"/>
        <v>38.25</v>
      </c>
      <c r="T66" s="13">
        <f t="shared" si="14"/>
        <v>51.95</v>
      </c>
      <c r="U66" s="7">
        <f t="shared" ref="U66" si="15">T66-S66</f>
        <v>13.700000000000003</v>
      </c>
    </row>
    <row r="67" spans="1:21" x14ac:dyDescent="0.2">
      <c r="A67" s="6">
        <v>65</v>
      </c>
      <c r="B67" s="3" t="s">
        <v>216</v>
      </c>
      <c r="C67" s="5" t="s">
        <v>215</v>
      </c>
      <c r="D67" s="3" t="s">
        <v>22</v>
      </c>
      <c r="E67" s="25">
        <v>84.95</v>
      </c>
      <c r="F67" s="25">
        <v>71.95</v>
      </c>
      <c r="G67" s="25"/>
      <c r="H67" s="25">
        <v>84.99</v>
      </c>
      <c r="I67" s="25">
        <v>72.989999999999995</v>
      </c>
      <c r="J67" s="25">
        <v>73.45</v>
      </c>
      <c r="K67" s="25">
        <v>73.45</v>
      </c>
      <c r="L67" s="25">
        <v>85.79</v>
      </c>
      <c r="M67" s="25">
        <v>72.95</v>
      </c>
      <c r="N67" s="25"/>
      <c r="O67" s="25">
        <v>69.95</v>
      </c>
      <c r="P67" s="25">
        <v>69.95</v>
      </c>
      <c r="Q67" s="25">
        <v>73.95</v>
      </c>
      <c r="R67" s="25">
        <v>81.11</v>
      </c>
      <c r="S67" s="12">
        <f t="shared" si="5"/>
        <v>69.95</v>
      </c>
      <c r="T67" s="13">
        <f t="shared" si="14"/>
        <v>85.79</v>
      </c>
      <c r="U67" s="7">
        <f t="shared" ref="U67" si="16">T67-S67</f>
        <v>15.840000000000003</v>
      </c>
    </row>
    <row r="68" spans="1:21" x14ac:dyDescent="0.2">
      <c r="A68" s="6">
        <v>66</v>
      </c>
      <c r="B68" s="6" t="s">
        <v>23</v>
      </c>
      <c r="C68" s="17" t="s">
        <v>24</v>
      </c>
      <c r="D68" s="6" t="s">
        <v>25</v>
      </c>
      <c r="E68" s="7">
        <v>27.7</v>
      </c>
      <c r="F68" s="7">
        <v>26.85</v>
      </c>
      <c r="G68" s="7">
        <v>29.5</v>
      </c>
      <c r="H68" s="7">
        <v>28.99</v>
      </c>
      <c r="I68" s="7">
        <v>39.380000000000003</v>
      </c>
      <c r="J68" s="7">
        <v>27.2</v>
      </c>
      <c r="K68" s="25">
        <v>27.2</v>
      </c>
      <c r="L68" s="7">
        <v>30.54</v>
      </c>
      <c r="M68" s="7">
        <v>27.8</v>
      </c>
      <c r="N68" s="7">
        <v>28.95</v>
      </c>
      <c r="O68" s="7">
        <v>26.95</v>
      </c>
      <c r="P68" s="7">
        <v>26.95</v>
      </c>
      <c r="Q68" s="7">
        <v>26.95</v>
      </c>
      <c r="R68" s="7">
        <v>25.85</v>
      </c>
      <c r="S68" s="12">
        <f t="shared" si="5"/>
        <v>25.85</v>
      </c>
      <c r="T68" s="13">
        <f t="shared" si="14"/>
        <v>39.380000000000003</v>
      </c>
      <c r="U68" s="7">
        <f t="shared" ref="U68:U69" si="17">T68-S68</f>
        <v>13.530000000000001</v>
      </c>
    </row>
    <row r="69" spans="1:21" x14ac:dyDescent="0.2">
      <c r="A69" s="6">
        <v>67</v>
      </c>
      <c r="B69" s="6" t="s">
        <v>23</v>
      </c>
      <c r="C69" s="17" t="s">
        <v>24</v>
      </c>
      <c r="D69" s="6" t="s">
        <v>26</v>
      </c>
      <c r="E69" s="7">
        <v>55</v>
      </c>
      <c r="F69" s="7">
        <v>61.35</v>
      </c>
      <c r="G69" s="7"/>
      <c r="H69" s="7">
        <v>68.95</v>
      </c>
      <c r="I69" s="7"/>
      <c r="J69" s="7">
        <v>65.25</v>
      </c>
      <c r="K69" s="6">
        <v>65.25</v>
      </c>
      <c r="L69" s="7"/>
      <c r="M69" s="6">
        <v>64.17</v>
      </c>
      <c r="N69" s="7"/>
      <c r="O69" s="7">
        <v>61.25</v>
      </c>
      <c r="P69" s="7">
        <v>61.25</v>
      </c>
      <c r="Q69" s="7">
        <v>63.5</v>
      </c>
      <c r="R69" s="7"/>
      <c r="S69" s="12">
        <f t="shared" si="5"/>
        <v>55</v>
      </c>
      <c r="T69" s="13">
        <f t="shared" si="14"/>
        <v>68.95</v>
      </c>
      <c r="U69" s="7">
        <f t="shared" si="17"/>
        <v>13.950000000000003</v>
      </c>
    </row>
    <row r="70" spans="1:21" x14ac:dyDescent="0.2">
      <c r="A70" s="6">
        <v>68</v>
      </c>
      <c r="B70" s="3" t="s">
        <v>102</v>
      </c>
      <c r="C70" s="17" t="s">
        <v>24</v>
      </c>
      <c r="D70" s="3" t="s">
        <v>21</v>
      </c>
      <c r="E70" s="7">
        <v>53.65</v>
      </c>
      <c r="F70" s="7">
        <v>39.65</v>
      </c>
      <c r="G70" s="7">
        <v>48.95</v>
      </c>
      <c r="H70" s="7"/>
      <c r="I70" s="7">
        <v>47.51</v>
      </c>
      <c r="J70" s="7">
        <v>46.8</v>
      </c>
      <c r="K70" s="6">
        <v>46.8</v>
      </c>
      <c r="L70" s="7">
        <v>50.29</v>
      </c>
      <c r="M70" s="6">
        <v>46.75</v>
      </c>
      <c r="N70" s="7">
        <v>44.95</v>
      </c>
      <c r="O70" s="7">
        <v>39.950000000000003</v>
      </c>
      <c r="P70" s="7">
        <v>39.950000000000003</v>
      </c>
      <c r="Q70" s="7"/>
      <c r="R70" s="7">
        <v>44.09</v>
      </c>
      <c r="S70" s="12">
        <f t="shared" si="5"/>
        <v>39.65</v>
      </c>
      <c r="T70" s="13">
        <f t="shared" si="14"/>
        <v>53.65</v>
      </c>
      <c r="U70" s="7">
        <f t="shared" ref="U70:U118" si="18">T70-S70</f>
        <v>14</v>
      </c>
    </row>
    <row r="71" spans="1:21" x14ac:dyDescent="0.2">
      <c r="A71" s="6">
        <v>69</v>
      </c>
      <c r="B71" s="3" t="s">
        <v>27</v>
      </c>
      <c r="C71" s="17" t="s">
        <v>24</v>
      </c>
      <c r="D71" s="3" t="s">
        <v>21</v>
      </c>
      <c r="E71" s="7">
        <v>64.75</v>
      </c>
      <c r="F71" s="7">
        <v>45.85</v>
      </c>
      <c r="G71" s="7">
        <v>67.5</v>
      </c>
      <c r="H71" s="7">
        <v>54.99</v>
      </c>
      <c r="I71" s="7">
        <v>48.71</v>
      </c>
      <c r="J71" s="7">
        <v>49.3</v>
      </c>
      <c r="K71" s="6">
        <v>49.3</v>
      </c>
      <c r="L71" s="7">
        <v>55.95</v>
      </c>
      <c r="M71" s="6">
        <v>43.52</v>
      </c>
      <c r="N71" s="7"/>
      <c r="O71" s="7">
        <v>39.950000000000003</v>
      </c>
      <c r="P71" s="7">
        <v>39.950000000000003</v>
      </c>
      <c r="Q71" s="7">
        <v>58.5</v>
      </c>
      <c r="R71" s="7">
        <v>56.77</v>
      </c>
      <c r="S71" s="12">
        <f t="shared" si="5"/>
        <v>39.950000000000003</v>
      </c>
      <c r="T71" s="13">
        <f t="shared" si="14"/>
        <v>67.5</v>
      </c>
      <c r="U71" s="7">
        <f t="shared" si="18"/>
        <v>27.549999999999997</v>
      </c>
    </row>
    <row r="72" spans="1:21" x14ac:dyDescent="0.2">
      <c r="A72" s="6">
        <v>70</v>
      </c>
      <c r="B72" s="6" t="s">
        <v>103</v>
      </c>
      <c r="C72" s="17" t="s">
        <v>24</v>
      </c>
      <c r="D72" s="6" t="s">
        <v>21</v>
      </c>
      <c r="E72" s="7"/>
      <c r="F72" s="7">
        <v>41.8</v>
      </c>
      <c r="G72" s="7">
        <v>58.75</v>
      </c>
      <c r="H72" s="7"/>
      <c r="I72" s="7">
        <v>47.99</v>
      </c>
      <c r="J72" s="7">
        <v>44.35</v>
      </c>
      <c r="K72" s="7">
        <v>44.35</v>
      </c>
      <c r="L72" s="7"/>
      <c r="M72" s="7"/>
      <c r="N72" s="7">
        <v>49.95</v>
      </c>
      <c r="O72" s="7">
        <v>43.95</v>
      </c>
      <c r="P72" s="7">
        <v>43.95</v>
      </c>
      <c r="Q72" s="7">
        <v>55.95</v>
      </c>
      <c r="R72" s="7">
        <v>53.89</v>
      </c>
      <c r="S72" s="12">
        <f t="shared" si="5"/>
        <v>41.8</v>
      </c>
      <c r="T72" s="13">
        <f t="shared" si="14"/>
        <v>58.75</v>
      </c>
      <c r="U72" s="7">
        <f t="shared" si="18"/>
        <v>16.950000000000003</v>
      </c>
    </row>
    <row r="73" spans="1:21" x14ac:dyDescent="0.2">
      <c r="A73" s="6">
        <v>71</v>
      </c>
      <c r="B73" s="6" t="s">
        <v>104</v>
      </c>
      <c r="C73" s="5" t="s">
        <v>110</v>
      </c>
      <c r="D73" s="6" t="s">
        <v>29</v>
      </c>
      <c r="E73" s="25"/>
      <c r="F73" s="25">
        <v>35.85</v>
      </c>
      <c r="G73" s="25">
        <v>36.75</v>
      </c>
      <c r="H73" s="25"/>
      <c r="I73" s="25"/>
      <c r="J73" s="25">
        <v>36.4</v>
      </c>
      <c r="K73" s="25">
        <v>36.4</v>
      </c>
      <c r="L73" s="25"/>
      <c r="M73" s="25">
        <v>35.200000000000003</v>
      </c>
      <c r="N73" s="25">
        <v>40.950000000000003</v>
      </c>
      <c r="O73" s="25">
        <v>36.049999999999997</v>
      </c>
      <c r="P73" s="25">
        <v>36.049999999999997</v>
      </c>
      <c r="Q73" s="25">
        <v>35.6</v>
      </c>
      <c r="R73" s="25">
        <v>36.57</v>
      </c>
      <c r="S73" s="12">
        <f t="shared" si="5"/>
        <v>35.200000000000003</v>
      </c>
      <c r="T73" s="13">
        <f t="shared" si="14"/>
        <v>40.950000000000003</v>
      </c>
      <c r="U73" s="7">
        <f t="shared" si="18"/>
        <v>5.75</v>
      </c>
    </row>
    <row r="74" spans="1:21" x14ac:dyDescent="0.2">
      <c r="A74" s="6">
        <v>72</v>
      </c>
      <c r="B74" s="6" t="s">
        <v>105</v>
      </c>
      <c r="C74" s="5" t="s">
        <v>110</v>
      </c>
      <c r="D74" s="6" t="s">
        <v>22</v>
      </c>
      <c r="E74" s="25"/>
      <c r="F74" s="25">
        <v>18.350000000000001</v>
      </c>
      <c r="G74" s="25">
        <v>18.989999999999998</v>
      </c>
      <c r="H74" s="25">
        <v>19.5</v>
      </c>
      <c r="I74" s="25"/>
      <c r="J74" s="25">
        <v>17.3</v>
      </c>
      <c r="K74" s="25">
        <v>17.3</v>
      </c>
      <c r="L74" s="25"/>
      <c r="M74" s="25">
        <v>19.350000000000001</v>
      </c>
      <c r="N74" s="25">
        <v>19.95</v>
      </c>
      <c r="O74" s="25">
        <v>18.55</v>
      </c>
      <c r="P74" s="25">
        <v>18.55</v>
      </c>
      <c r="Q74" s="25">
        <v>18.25</v>
      </c>
      <c r="R74" s="25">
        <v>19.059999999999999</v>
      </c>
      <c r="S74" s="12">
        <f t="shared" ref="S74:S130" si="19">MIN(E74:R74)</f>
        <v>17.3</v>
      </c>
      <c r="T74" s="13">
        <f t="shared" si="14"/>
        <v>19.95</v>
      </c>
      <c r="U74" s="7">
        <f t="shared" si="18"/>
        <v>2.6499999999999986</v>
      </c>
    </row>
    <row r="75" spans="1:21" x14ac:dyDescent="0.2">
      <c r="A75" s="6">
        <v>73</v>
      </c>
      <c r="B75" s="6" t="s">
        <v>106</v>
      </c>
      <c r="C75" s="5" t="s">
        <v>110</v>
      </c>
      <c r="D75" s="6" t="s">
        <v>29</v>
      </c>
      <c r="E75" s="25"/>
      <c r="F75" s="25">
        <v>29.9</v>
      </c>
      <c r="G75" s="25">
        <v>34.15</v>
      </c>
      <c r="H75" s="25"/>
      <c r="I75" s="25"/>
      <c r="J75" s="25"/>
      <c r="K75" s="25"/>
      <c r="L75" s="25"/>
      <c r="M75" s="25"/>
      <c r="N75" s="25">
        <v>31.95</v>
      </c>
      <c r="O75" s="25">
        <v>30.95</v>
      </c>
      <c r="P75" s="25"/>
      <c r="Q75" s="25"/>
      <c r="R75" s="25"/>
      <c r="S75" s="12">
        <f t="shared" si="19"/>
        <v>29.9</v>
      </c>
      <c r="T75" s="13">
        <f t="shared" si="14"/>
        <v>34.15</v>
      </c>
      <c r="U75" s="7">
        <f t="shared" si="18"/>
        <v>4.25</v>
      </c>
    </row>
    <row r="76" spans="1:21" x14ac:dyDescent="0.2">
      <c r="A76" s="6">
        <v>74</v>
      </c>
      <c r="B76" s="6" t="s">
        <v>107</v>
      </c>
      <c r="C76" s="5" t="s">
        <v>110</v>
      </c>
      <c r="D76" s="3" t="s">
        <v>29</v>
      </c>
      <c r="E76" s="25"/>
      <c r="F76" s="25">
        <v>38.85</v>
      </c>
      <c r="G76" s="25">
        <v>49.99</v>
      </c>
      <c r="H76" s="25"/>
      <c r="I76" s="25"/>
      <c r="J76" s="25"/>
      <c r="K76" s="25"/>
      <c r="L76" s="25"/>
      <c r="M76" s="25">
        <v>44.94</v>
      </c>
      <c r="N76" s="25"/>
      <c r="O76" s="25"/>
      <c r="P76" s="25"/>
      <c r="Q76" s="25"/>
      <c r="R76" s="25">
        <v>24.27</v>
      </c>
      <c r="S76" s="12">
        <f t="shared" si="19"/>
        <v>24.27</v>
      </c>
      <c r="T76" s="13">
        <f t="shared" si="14"/>
        <v>49.99</v>
      </c>
      <c r="U76" s="7">
        <f t="shared" si="18"/>
        <v>25.720000000000002</v>
      </c>
    </row>
    <row r="77" spans="1:21" x14ac:dyDescent="0.2">
      <c r="A77" s="6">
        <v>75</v>
      </c>
      <c r="B77" s="6" t="s">
        <v>108</v>
      </c>
      <c r="C77" s="5" t="s">
        <v>110</v>
      </c>
      <c r="D77" s="6" t="s">
        <v>22</v>
      </c>
      <c r="E77" s="25">
        <v>21.85</v>
      </c>
      <c r="F77" s="25">
        <v>18.899999999999999</v>
      </c>
      <c r="G77" s="25">
        <v>20.85</v>
      </c>
      <c r="H77" s="25">
        <v>20.99</v>
      </c>
      <c r="I77" s="25"/>
      <c r="J77" s="25"/>
      <c r="K77" s="25">
        <v>18.25</v>
      </c>
      <c r="L77" s="25"/>
      <c r="M77" s="25"/>
      <c r="N77" s="25"/>
      <c r="O77" s="25">
        <v>20.05</v>
      </c>
      <c r="P77" s="25">
        <v>20.05</v>
      </c>
      <c r="Q77" s="25"/>
      <c r="R77" s="25">
        <v>24.27</v>
      </c>
      <c r="S77" s="12">
        <f t="shared" si="19"/>
        <v>18.25</v>
      </c>
      <c r="T77" s="13">
        <f t="shared" si="14"/>
        <v>24.27</v>
      </c>
      <c r="U77" s="7">
        <f t="shared" si="18"/>
        <v>6.02</v>
      </c>
    </row>
    <row r="78" spans="1:21" x14ac:dyDescent="0.2">
      <c r="A78" s="6">
        <v>76</v>
      </c>
      <c r="B78" s="6" t="s">
        <v>108</v>
      </c>
      <c r="C78" s="5" t="s">
        <v>110</v>
      </c>
      <c r="D78" s="3" t="s">
        <v>29</v>
      </c>
      <c r="E78" s="25"/>
      <c r="F78" s="25">
        <v>38.85</v>
      </c>
      <c r="G78" s="25">
        <v>49.99</v>
      </c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12">
        <f t="shared" si="19"/>
        <v>38.85</v>
      </c>
      <c r="T78" s="13">
        <f t="shared" si="14"/>
        <v>49.99</v>
      </c>
      <c r="U78" s="7">
        <f t="shared" si="18"/>
        <v>11.14</v>
      </c>
    </row>
    <row r="79" spans="1:21" x14ac:dyDescent="0.2">
      <c r="A79" s="6">
        <v>77</v>
      </c>
      <c r="B79" s="6" t="s">
        <v>109</v>
      </c>
      <c r="C79" s="5" t="s">
        <v>110</v>
      </c>
      <c r="D79" s="6" t="s">
        <v>22</v>
      </c>
      <c r="E79" s="25">
        <v>19.95</v>
      </c>
      <c r="F79" s="25">
        <v>18.899999999999999</v>
      </c>
      <c r="G79" s="25">
        <v>22.99</v>
      </c>
      <c r="H79" s="25">
        <v>20.99</v>
      </c>
      <c r="I79" s="25"/>
      <c r="J79" s="25"/>
      <c r="K79" s="25"/>
      <c r="L79" s="25"/>
      <c r="M79" s="25">
        <v>22.16</v>
      </c>
      <c r="N79" s="25"/>
      <c r="O79" s="25">
        <v>20.05</v>
      </c>
      <c r="P79" s="25">
        <v>20.05</v>
      </c>
      <c r="Q79" s="25"/>
      <c r="R79" s="25">
        <v>20.39</v>
      </c>
      <c r="S79" s="12">
        <f t="shared" si="19"/>
        <v>18.899999999999999</v>
      </c>
      <c r="T79" s="13">
        <f t="shared" si="14"/>
        <v>22.99</v>
      </c>
      <c r="U79" s="7">
        <f t="shared" si="18"/>
        <v>4.09</v>
      </c>
    </row>
    <row r="80" spans="1:21" x14ac:dyDescent="0.2">
      <c r="A80" s="6">
        <v>78</v>
      </c>
      <c r="B80" s="3" t="s">
        <v>111</v>
      </c>
      <c r="C80" s="17" t="s">
        <v>49</v>
      </c>
      <c r="D80" s="3" t="s">
        <v>17</v>
      </c>
      <c r="E80" s="25">
        <v>9.9499999999999993</v>
      </c>
      <c r="F80" s="25">
        <v>8.8000000000000007</v>
      </c>
      <c r="G80" s="25"/>
      <c r="H80" s="25">
        <v>8.99</v>
      </c>
      <c r="I80" s="25"/>
      <c r="J80" s="25"/>
      <c r="K80" s="25">
        <v>9.93</v>
      </c>
      <c r="L80" s="25">
        <v>10.39</v>
      </c>
      <c r="M80" s="25">
        <v>9.11</v>
      </c>
      <c r="N80" s="25">
        <v>9.5500000000000007</v>
      </c>
      <c r="O80" s="25">
        <v>9.25</v>
      </c>
      <c r="P80" s="25">
        <v>9.25</v>
      </c>
      <c r="Q80" s="25">
        <v>9.65</v>
      </c>
      <c r="R80" s="25">
        <v>9.2799999999999994</v>
      </c>
      <c r="S80" s="12">
        <f t="shared" si="19"/>
        <v>8.8000000000000007</v>
      </c>
      <c r="T80" s="13">
        <f t="shared" si="14"/>
        <v>10.39</v>
      </c>
      <c r="U80" s="7">
        <f t="shared" si="18"/>
        <v>1.5899999999999999</v>
      </c>
    </row>
    <row r="81" spans="1:21" x14ac:dyDescent="0.2">
      <c r="A81" s="6">
        <v>79</v>
      </c>
      <c r="B81" s="3" t="s">
        <v>112</v>
      </c>
      <c r="C81" s="17" t="s">
        <v>49</v>
      </c>
      <c r="D81" s="3" t="s">
        <v>18</v>
      </c>
      <c r="E81" s="25">
        <v>9.9499999999999993</v>
      </c>
      <c r="F81" s="25">
        <v>8.8000000000000007</v>
      </c>
      <c r="G81" s="25"/>
      <c r="H81" s="25">
        <v>8.99</v>
      </c>
      <c r="I81" s="25"/>
      <c r="J81" s="25">
        <v>9.93</v>
      </c>
      <c r="K81" s="25">
        <v>10.63</v>
      </c>
      <c r="L81" s="25">
        <v>10.39</v>
      </c>
      <c r="M81" s="25">
        <v>9.0399999999999991</v>
      </c>
      <c r="N81" s="25">
        <v>9.5500000000000007</v>
      </c>
      <c r="O81" s="25">
        <v>9.25</v>
      </c>
      <c r="P81" s="25">
        <v>9.25</v>
      </c>
      <c r="Q81" s="25">
        <v>9.65</v>
      </c>
      <c r="R81" s="25">
        <v>9.2799999999999994</v>
      </c>
      <c r="S81" s="12">
        <f t="shared" si="19"/>
        <v>8.8000000000000007</v>
      </c>
      <c r="T81" s="13">
        <f t="shared" si="14"/>
        <v>10.63</v>
      </c>
      <c r="U81" s="7">
        <f t="shared" si="18"/>
        <v>1.83</v>
      </c>
    </row>
    <row r="82" spans="1:21" x14ac:dyDescent="0.2">
      <c r="A82" s="6">
        <v>80</v>
      </c>
      <c r="B82" s="6" t="s">
        <v>113</v>
      </c>
      <c r="C82" s="17" t="s">
        <v>49</v>
      </c>
      <c r="D82" s="6" t="s">
        <v>51</v>
      </c>
      <c r="E82" s="25">
        <v>9.9499999999999993</v>
      </c>
      <c r="F82" s="25">
        <v>8.8000000000000007</v>
      </c>
      <c r="G82" s="25"/>
      <c r="H82" s="25"/>
      <c r="I82" s="25">
        <v>9.75</v>
      </c>
      <c r="J82" s="25">
        <v>10.63</v>
      </c>
      <c r="K82" s="25">
        <v>10.31</v>
      </c>
      <c r="L82" s="25"/>
      <c r="M82" s="25">
        <v>9.11</v>
      </c>
      <c r="N82" s="25"/>
      <c r="O82" s="25">
        <v>10.25</v>
      </c>
      <c r="P82" s="25">
        <v>10.25</v>
      </c>
      <c r="Q82" s="25">
        <v>9.65</v>
      </c>
      <c r="R82" s="25"/>
      <c r="S82" s="12">
        <f t="shared" si="19"/>
        <v>8.8000000000000007</v>
      </c>
      <c r="T82" s="13">
        <f t="shared" si="14"/>
        <v>10.63</v>
      </c>
      <c r="U82" s="7">
        <f t="shared" si="18"/>
        <v>1.83</v>
      </c>
    </row>
    <row r="83" spans="1:21" x14ac:dyDescent="0.2">
      <c r="A83" s="6">
        <v>81</v>
      </c>
      <c r="B83" s="6" t="s">
        <v>114</v>
      </c>
      <c r="C83" s="17" t="s">
        <v>49</v>
      </c>
      <c r="D83" s="3" t="s">
        <v>117</v>
      </c>
      <c r="E83" s="25">
        <v>9.9499999999999993</v>
      </c>
      <c r="F83" s="25">
        <v>8.8000000000000007</v>
      </c>
      <c r="G83" s="25"/>
      <c r="H83" s="25">
        <v>8.99</v>
      </c>
      <c r="I83" s="25"/>
      <c r="J83" s="25">
        <v>10.31</v>
      </c>
      <c r="K83" s="25">
        <v>10.31</v>
      </c>
      <c r="L83" s="25"/>
      <c r="M83" s="25">
        <v>9.11</v>
      </c>
      <c r="N83" s="25">
        <v>9.5500000000000007</v>
      </c>
      <c r="O83" s="25">
        <v>9.25</v>
      </c>
      <c r="P83" s="25">
        <v>9.25</v>
      </c>
      <c r="Q83" s="25">
        <v>9.65</v>
      </c>
      <c r="R83" s="25"/>
      <c r="S83" s="12">
        <f t="shared" si="19"/>
        <v>8.8000000000000007</v>
      </c>
      <c r="T83" s="13">
        <f t="shared" si="14"/>
        <v>10.31</v>
      </c>
      <c r="U83" s="7">
        <f t="shared" si="18"/>
        <v>1.5099999999999998</v>
      </c>
    </row>
    <row r="84" spans="1:21" x14ac:dyDescent="0.2">
      <c r="A84" s="6">
        <v>82</v>
      </c>
      <c r="B84" s="6" t="s">
        <v>115</v>
      </c>
      <c r="C84" s="17" t="s">
        <v>49</v>
      </c>
      <c r="D84" s="6" t="s">
        <v>117</v>
      </c>
      <c r="E84" s="25">
        <v>9.9499999999999993</v>
      </c>
      <c r="F84" s="25">
        <v>8.8000000000000007</v>
      </c>
      <c r="G84" s="25"/>
      <c r="H84" s="25">
        <v>8.99</v>
      </c>
      <c r="I84" s="25">
        <v>9.75</v>
      </c>
      <c r="J84" s="25">
        <v>10.31</v>
      </c>
      <c r="K84" s="25">
        <v>6.18</v>
      </c>
      <c r="L84" s="25">
        <v>10.29</v>
      </c>
      <c r="M84" s="25">
        <v>9.11</v>
      </c>
      <c r="N84" s="25">
        <v>9.5500000000000007</v>
      </c>
      <c r="O84" s="25">
        <v>9.25</v>
      </c>
      <c r="P84" s="25"/>
      <c r="Q84" s="25"/>
      <c r="R84" s="25"/>
      <c r="S84" s="12">
        <f t="shared" si="19"/>
        <v>6.18</v>
      </c>
      <c r="T84" s="13">
        <f t="shared" si="14"/>
        <v>10.31</v>
      </c>
      <c r="U84" s="7">
        <f t="shared" si="18"/>
        <v>4.1300000000000008</v>
      </c>
    </row>
    <row r="85" spans="1:21" x14ac:dyDescent="0.2">
      <c r="A85" s="6">
        <v>83</v>
      </c>
      <c r="B85" s="6" t="s">
        <v>52</v>
      </c>
      <c r="C85" s="17" t="s">
        <v>49</v>
      </c>
      <c r="D85" s="6" t="s">
        <v>118</v>
      </c>
      <c r="E85" s="25">
        <v>6.1</v>
      </c>
      <c r="F85" s="25">
        <v>5.99</v>
      </c>
      <c r="G85" s="25">
        <v>6.85</v>
      </c>
      <c r="H85" s="25"/>
      <c r="I85" s="25">
        <v>6.31</v>
      </c>
      <c r="J85" s="25">
        <v>6.18</v>
      </c>
      <c r="K85" s="25">
        <v>11.66</v>
      </c>
      <c r="L85" s="25"/>
      <c r="M85" s="25">
        <v>6.25</v>
      </c>
      <c r="N85" s="25">
        <v>6.26</v>
      </c>
      <c r="O85" s="25">
        <v>5.25</v>
      </c>
      <c r="P85" s="25">
        <v>5.25</v>
      </c>
      <c r="Q85" s="25">
        <v>6.35</v>
      </c>
      <c r="R85" s="25">
        <v>6.33</v>
      </c>
      <c r="S85" s="12">
        <f t="shared" si="19"/>
        <v>5.25</v>
      </c>
      <c r="T85" s="13">
        <f t="shared" si="14"/>
        <v>11.66</v>
      </c>
      <c r="U85" s="7">
        <f t="shared" si="18"/>
        <v>6.41</v>
      </c>
    </row>
    <row r="86" spans="1:21" x14ac:dyDescent="0.2">
      <c r="A86" s="6">
        <v>84</v>
      </c>
      <c r="B86" s="6" t="s">
        <v>116</v>
      </c>
      <c r="C86" s="17" t="s">
        <v>49</v>
      </c>
      <c r="D86" s="6" t="s">
        <v>18</v>
      </c>
      <c r="E86" s="25">
        <v>11.95</v>
      </c>
      <c r="F86" s="25">
        <v>10.69</v>
      </c>
      <c r="G86" s="25"/>
      <c r="H86" s="25"/>
      <c r="I86" s="25"/>
      <c r="J86" s="25">
        <v>11.66</v>
      </c>
      <c r="K86" s="25"/>
      <c r="L86" s="25"/>
      <c r="M86" s="25">
        <v>11.08</v>
      </c>
      <c r="N86" s="25"/>
      <c r="O86" s="25">
        <v>11.8</v>
      </c>
      <c r="P86" s="25">
        <v>11.8</v>
      </c>
      <c r="Q86" s="25">
        <v>10.7</v>
      </c>
      <c r="R86" s="25">
        <v>11.31</v>
      </c>
      <c r="S86" s="12">
        <f t="shared" si="19"/>
        <v>10.69</v>
      </c>
      <c r="T86" s="13">
        <f t="shared" si="14"/>
        <v>11.95</v>
      </c>
      <c r="U86" s="7">
        <f t="shared" si="18"/>
        <v>1.2599999999999998</v>
      </c>
    </row>
    <row r="87" spans="1:21" x14ac:dyDescent="0.2">
      <c r="A87" s="6">
        <v>85</v>
      </c>
      <c r="B87" s="6" t="s">
        <v>119</v>
      </c>
      <c r="C87" s="17" t="s">
        <v>125</v>
      </c>
      <c r="D87" s="6" t="s">
        <v>217</v>
      </c>
      <c r="E87" s="7">
        <v>5.95</v>
      </c>
      <c r="F87" s="7">
        <v>5.95</v>
      </c>
      <c r="G87" s="7">
        <v>4.25</v>
      </c>
      <c r="H87" s="7">
        <v>5.5</v>
      </c>
      <c r="I87" s="7"/>
      <c r="J87" s="7">
        <v>5.65</v>
      </c>
      <c r="K87" s="6">
        <v>5.65</v>
      </c>
      <c r="L87" s="7"/>
      <c r="M87" s="6">
        <v>4.3499999999999996</v>
      </c>
      <c r="N87" s="7"/>
      <c r="O87" s="7">
        <v>4.5</v>
      </c>
      <c r="P87" s="7">
        <v>4.5</v>
      </c>
      <c r="Q87" s="7">
        <v>5.5</v>
      </c>
      <c r="R87" s="7"/>
      <c r="S87" s="12">
        <f t="shared" si="19"/>
        <v>4.25</v>
      </c>
      <c r="T87" s="13">
        <f t="shared" si="14"/>
        <v>5.95</v>
      </c>
      <c r="U87" s="7">
        <f t="shared" si="18"/>
        <v>1.7000000000000002</v>
      </c>
    </row>
    <row r="88" spans="1:21" x14ac:dyDescent="0.2">
      <c r="A88" s="6">
        <v>86</v>
      </c>
      <c r="B88" s="6" t="s">
        <v>120</v>
      </c>
      <c r="C88" s="17" t="s">
        <v>125</v>
      </c>
      <c r="D88" s="6" t="s">
        <v>217</v>
      </c>
      <c r="E88" s="7">
        <v>25</v>
      </c>
      <c r="F88" s="7">
        <v>10.45</v>
      </c>
      <c r="G88" s="7">
        <v>12.99</v>
      </c>
      <c r="H88" s="7"/>
      <c r="I88" s="7">
        <v>13.25</v>
      </c>
      <c r="J88" s="7">
        <v>8.9499999999999993</v>
      </c>
      <c r="K88" s="6">
        <v>8.9499999999999993</v>
      </c>
      <c r="L88" s="7"/>
      <c r="M88" s="6">
        <v>10.95</v>
      </c>
      <c r="N88" s="7"/>
      <c r="O88" s="7">
        <v>8.5</v>
      </c>
      <c r="P88" s="7">
        <v>8.5</v>
      </c>
      <c r="Q88" s="7">
        <v>11.75</v>
      </c>
      <c r="R88" s="7"/>
      <c r="S88" s="12">
        <f t="shared" si="19"/>
        <v>8.5</v>
      </c>
      <c r="T88" s="13">
        <f t="shared" si="14"/>
        <v>25</v>
      </c>
      <c r="U88" s="7">
        <f t="shared" si="18"/>
        <v>16.5</v>
      </c>
    </row>
    <row r="89" spans="1:21" x14ac:dyDescent="0.2">
      <c r="A89" s="6">
        <v>87</v>
      </c>
      <c r="B89" s="6" t="s">
        <v>121</v>
      </c>
      <c r="C89" s="17" t="s">
        <v>125</v>
      </c>
      <c r="D89" s="6" t="s">
        <v>217</v>
      </c>
      <c r="E89" s="7">
        <v>12.5</v>
      </c>
      <c r="F89" s="7">
        <v>5.95</v>
      </c>
      <c r="G89" s="7">
        <v>5.75</v>
      </c>
      <c r="H89" s="7">
        <v>8.9499999999999993</v>
      </c>
      <c r="I89" s="7"/>
      <c r="J89" s="7"/>
      <c r="K89" s="7"/>
      <c r="L89" s="7"/>
      <c r="M89" s="7">
        <v>6.14</v>
      </c>
      <c r="N89" s="7"/>
      <c r="O89" s="7">
        <v>4.5</v>
      </c>
      <c r="P89" s="7">
        <v>4.5</v>
      </c>
      <c r="Q89" s="7">
        <v>6.95</v>
      </c>
      <c r="R89" s="7"/>
      <c r="S89" s="12">
        <f t="shared" si="19"/>
        <v>4.5</v>
      </c>
      <c r="T89" s="13">
        <f t="shared" si="14"/>
        <v>12.5</v>
      </c>
      <c r="U89" s="7">
        <f t="shared" si="18"/>
        <v>8</v>
      </c>
    </row>
    <row r="90" spans="1:21" x14ac:dyDescent="0.2">
      <c r="A90" s="6">
        <v>88</v>
      </c>
      <c r="B90" s="6" t="s">
        <v>122</v>
      </c>
      <c r="C90" s="17" t="s">
        <v>125</v>
      </c>
      <c r="D90" s="6" t="s">
        <v>217</v>
      </c>
      <c r="E90" s="7">
        <v>25</v>
      </c>
      <c r="F90" s="7">
        <v>11.75</v>
      </c>
      <c r="G90" s="7">
        <v>11.95</v>
      </c>
      <c r="H90" s="7">
        <v>10.95</v>
      </c>
      <c r="I90" s="7"/>
      <c r="J90" s="7">
        <v>11.45</v>
      </c>
      <c r="K90" s="7">
        <v>11.45</v>
      </c>
      <c r="L90" s="7"/>
      <c r="M90" s="6">
        <v>12.85</v>
      </c>
      <c r="N90" s="7"/>
      <c r="O90" s="7">
        <v>11.95</v>
      </c>
      <c r="P90" s="7">
        <v>11.95</v>
      </c>
      <c r="Q90" s="7">
        <v>12.75</v>
      </c>
      <c r="R90" s="7"/>
      <c r="S90" s="12">
        <f t="shared" si="19"/>
        <v>10.95</v>
      </c>
      <c r="T90" s="13">
        <f t="shared" si="14"/>
        <v>25</v>
      </c>
      <c r="U90" s="7">
        <f t="shared" si="18"/>
        <v>14.05</v>
      </c>
    </row>
    <row r="91" spans="1:21" x14ac:dyDescent="0.2">
      <c r="A91" s="6">
        <v>89</v>
      </c>
      <c r="B91" s="6" t="s">
        <v>123</v>
      </c>
      <c r="C91" s="17" t="s">
        <v>125</v>
      </c>
      <c r="D91" s="6" t="s">
        <v>124</v>
      </c>
      <c r="E91" s="7">
        <v>17.95</v>
      </c>
      <c r="F91" s="7">
        <v>16.95</v>
      </c>
      <c r="G91" s="7">
        <v>19.75</v>
      </c>
      <c r="H91" s="7">
        <v>14.95</v>
      </c>
      <c r="I91" s="7">
        <v>19.899999999999999</v>
      </c>
      <c r="J91" s="7">
        <v>16.350000000000001</v>
      </c>
      <c r="K91" s="7">
        <v>16.350000000000001</v>
      </c>
      <c r="L91" s="7"/>
      <c r="M91" s="25">
        <v>19.899999999999999</v>
      </c>
      <c r="N91" s="7">
        <v>24.95</v>
      </c>
      <c r="O91" s="7">
        <v>16.95</v>
      </c>
      <c r="P91" s="7">
        <v>14.95</v>
      </c>
      <c r="Q91" s="7">
        <v>19.95</v>
      </c>
      <c r="R91" s="7"/>
      <c r="S91" s="12">
        <f t="shared" si="19"/>
        <v>14.95</v>
      </c>
      <c r="T91" s="13">
        <f t="shared" si="14"/>
        <v>24.95</v>
      </c>
      <c r="U91" s="7">
        <f t="shared" si="18"/>
        <v>10</v>
      </c>
    </row>
    <row r="92" spans="1:21" x14ac:dyDescent="0.2">
      <c r="A92" s="6">
        <v>90</v>
      </c>
      <c r="B92" s="6" t="s">
        <v>126</v>
      </c>
      <c r="C92" s="17" t="s">
        <v>131</v>
      </c>
      <c r="D92" s="6" t="s">
        <v>129</v>
      </c>
      <c r="E92" s="7"/>
      <c r="F92" s="7"/>
      <c r="G92" s="7">
        <v>18.95</v>
      </c>
      <c r="H92" s="7"/>
      <c r="I92" s="7"/>
      <c r="J92" s="7">
        <v>26.94</v>
      </c>
      <c r="K92" s="7">
        <v>26.94</v>
      </c>
      <c r="L92" s="7"/>
      <c r="M92" s="6"/>
      <c r="N92" s="7"/>
      <c r="O92" s="7"/>
      <c r="P92" s="7"/>
      <c r="Q92" s="7"/>
      <c r="R92" s="7">
        <v>20.89</v>
      </c>
      <c r="S92" s="12">
        <f t="shared" si="19"/>
        <v>18.95</v>
      </c>
      <c r="T92" s="13">
        <f t="shared" si="14"/>
        <v>26.94</v>
      </c>
      <c r="U92" s="7">
        <f t="shared" si="18"/>
        <v>7.990000000000002</v>
      </c>
    </row>
    <row r="93" spans="1:21" x14ac:dyDescent="0.2">
      <c r="A93" s="6">
        <v>91</v>
      </c>
      <c r="B93" s="6" t="s">
        <v>127</v>
      </c>
      <c r="C93" s="17" t="s">
        <v>131</v>
      </c>
      <c r="D93" s="6" t="s">
        <v>130</v>
      </c>
      <c r="E93" s="7">
        <v>6.65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>
        <v>6.35</v>
      </c>
      <c r="R93" s="7"/>
      <c r="S93" s="12">
        <f t="shared" si="19"/>
        <v>6.35</v>
      </c>
      <c r="T93" s="13">
        <f t="shared" si="14"/>
        <v>6.65</v>
      </c>
      <c r="U93" s="7">
        <f t="shared" si="18"/>
        <v>0.30000000000000071</v>
      </c>
    </row>
    <row r="94" spans="1:21" x14ac:dyDescent="0.2">
      <c r="A94" s="6">
        <v>92</v>
      </c>
      <c r="B94" s="6" t="s">
        <v>128</v>
      </c>
      <c r="C94" s="17" t="s">
        <v>131</v>
      </c>
      <c r="D94" s="6" t="s">
        <v>130</v>
      </c>
      <c r="E94" s="7"/>
      <c r="F94" s="7">
        <v>3.99</v>
      </c>
      <c r="G94" s="7">
        <v>4.55</v>
      </c>
      <c r="H94" s="7"/>
      <c r="I94" s="7">
        <v>4.4800000000000004</v>
      </c>
      <c r="J94" s="7"/>
      <c r="K94" s="7"/>
      <c r="L94" s="7"/>
      <c r="M94" s="7">
        <v>4.25</v>
      </c>
      <c r="N94" s="7">
        <v>4.75</v>
      </c>
      <c r="O94" s="7">
        <v>3.95</v>
      </c>
      <c r="P94" s="7">
        <v>3.95</v>
      </c>
      <c r="Q94" s="7">
        <v>4</v>
      </c>
      <c r="R94" s="7"/>
      <c r="S94" s="12">
        <f t="shared" si="19"/>
        <v>3.95</v>
      </c>
      <c r="T94" s="13">
        <f t="shared" si="14"/>
        <v>4.75</v>
      </c>
      <c r="U94" s="7">
        <f t="shared" si="18"/>
        <v>0.79999999999999982</v>
      </c>
    </row>
    <row r="95" spans="1:21" x14ac:dyDescent="0.2">
      <c r="A95" s="6">
        <v>93</v>
      </c>
      <c r="B95" s="6" t="s">
        <v>132</v>
      </c>
      <c r="C95" s="17" t="s">
        <v>136</v>
      </c>
      <c r="D95" s="6" t="s">
        <v>137</v>
      </c>
      <c r="E95" s="7">
        <v>3.29</v>
      </c>
      <c r="F95" s="7"/>
      <c r="G95" s="7">
        <v>3.69</v>
      </c>
      <c r="H95" s="7"/>
      <c r="I95" s="7">
        <v>3.94</v>
      </c>
      <c r="J95" s="7">
        <v>3.94</v>
      </c>
      <c r="K95" s="6"/>
      <c r="L95" s="7">
        <v>4.68</v>
      </c>
      <c r="M95" s="7"/>
      <c r="N95" s="7">
        <v>3.25</v>
      </c>
      <c r="O95" s="7">
        <v>3.25</v>
      </c>
      <c r="P95" s="7">
        <v>4.6500000000000004</v>
      </c>
      <c r="Q95" s="7">
        <v>3.56</v>
      </c>
      <c r="R95" s="7"/>
      <c r="S95" s="12">
        <f t="shared" si="19"/>
        <v>3.25</v>
      </c>
      <c r="T95" s="13">
        <f t="shared" si="14"/>
        <v>4.68</v>
      </c>
      <c r="U95" s="7">
        <f t="shared" si="18"/>
        <v>1.4299999999999997</v>
      </c>
    </row>
    <row r="96" spans="1:21" x14ac:dyDescent="0.2">
      <c r="A96" s="6">
        <v>94</v>
      </c>
      <c r="B96" s="6" t="s">
        <v>133</v>
      </c>
      <c r="C96" s="17" t="s">
        <v>136</v>
      </c>
      <c r="D96" s="6" t="s">
        <v>138</v>
      </c>
      <c r="E96" s="7">
        <v>3.21</v>
      </c>
      <c r="F96" s="7">
        <v>3.75</v>
      </c>
      <c r="G96" s="7">
        <v>4.1900000000000004</v>
      </c>
      <c r="H96" s="7"/>
      <c r="I96" s="7">
        <v>3.24</v>
      </c>
      <c r="J96" s="7">
        <v>3.24</v>
      </c>
      <c r="K96" s="7"/>
      <c r="L96" s="7"/>
      <c r="M96" s="7"/>
      <c r="N96" s="7">
        <v>3.4</v>
      </c>
      <c r="O96" s="7">
        <v>3.4</v>
      </c>
      <c r="P96" s="7"/>
      <c r="Q96" s="7">
        <v>3.77</v>
      </c>
      <c r="R96" s="7"/>
      <c r="S96" s="12">
        <f t="shared" si="19"/>
        <v>3.21</v>
      </c>
      <c r="T96" s="13">
        <f t="shared" si="14"/>
        <v>4.1900000000000004</v>
      </c>
      <c r="U96" s="7">
        <f t="shared" si="18"/>
        <v>0.98000000000000043</v>
      </c>
    </row>
    <row r="97" spans="1:21" x14ac:dyDescent="0.2">
      <c r="A97" s="6">
        <v>95</v>
      </c>
      <c r="B97" s="3" t="s">
        <v>134</v>
      </c>
      <c r="C97" s="17" t="s">
        <v>136</v>
      </c>
      <c r="D97" s="3" t="s">
        <v>138</v>
      </c>
      <c r="E97" s="7">
        <v>1.91</v>
      </c>
      <c r="F97" s="7">
        <v>3.45</v>
      </c>
      <c r="G97" s="7">
        <v>2.99</v>
      </c>
      <c r="H97" s="7"/>
      <c r="I97" s="7">
        <v>1.93</v>
      </c>
      <c r="J97" s="7">
        <v>1.93</v>
      </c>
      <c r="K97" s="7"/>
      <c r="L97" s="7"/>
      <c r="M97" s="7"/>
      <c r="N97" s="7">
        <v>2.0499999999999998</v>
      </c>
      <c r="O97" s="7"/>
      <c r="P97" s="7"/>
      <c r="Q97" s="7"/>
      <c r="R97" s="7"/>
      <c r="S97" s="12">
        <f t="shared" si="19"/>
        <v>1.91</v>
      </c>
      <c r="T97" s="13">
        <f t="shared" si="14"/>
        <v>3.45</v>
      </c>
      <c r="U97" s="7">
        <f t="shared" si="18"/>
        <v>1.5400000000000003</v>
      </c>
    </row>
    <row r="98" spans="1:21" x14ac:dyDescent="0.2">
      <c r="A98" s="6">
        <v>96</v>
      </c>
      <c r="B98" s="6" t="s">
        <v>135</v>
      </c>
      <c r="C98" s="17" t="s">
        <v>136</v>
      </c>
      <c r="D98" s="6" t="s">
        <v>139</v>
      </c>
      <c r="E98" s="7"/>
      <c r="F98" s="7">
        <v>31.25</v>
      </c>
      <c r="G98" s="7"/>
      <c r="H98" s="7"/>
      <c r="I98" s="7"/>
      <c r="J98" s="7"/>
      <c r="K98" s="7"/>
      <c r="L98" s="7"/>
      <c r="M98" s="7"/>
      <c r="N98" s="7">
        <v>20.05</v>
      </c>
      <c r="O98" s="7">
        <v>20.05</v>
      </c>
      <c r="P98" s="7"/>
      <c r="Q98" s="7"/>
      <c r="R98" s="7"/>
      <c r="S98" s="12">
        <f t="shared" si="19"/>
        <v>20.05</v>
      </c>
      <c r="T98" s="13">
        <f t="shared" si="14"/>
        <v>31.25</v>
      </c>
      <c r="U98" s="7">
        <f t="shared" si="18"/>
        <v>11.2</v>
      </c>
    </row>
    <row r="99" spans="1:21" x14ac:dyDescent="0.2">
      <c r="A99" s="6">
        <v>97</v>
      </c>
      <c r="B99" s="3" t="s">
        <v>140</v>
      </c>
      <c r="C99" s="5" t="s">
        <v>145</v>
      </c>
      <c r="D99" s="3" t="s">
        <v>143</v>
      </c>
      <c r="E99" s="7">
        <v>5.65</v>
      </c>
      <c r="F99" s="7">
        <v>5.55</v>
      </c>
      <c r="G99" s="7">
        <v>4.25</v>
      </c>
      <c r="H99" s="7"/>
      <c r="I99" s="7"/>
      <c r="J99" s="7"/>
      <c r="K99" s="7"/>
      <c r="L99" s="7"/>
      <c r="M99" s="7"/>
      <c r="N99" s="7">
        <v>5.95</v>
      </c>
      <c r="O99" s="7">
        <v>4.7</v>
      </c>
      <c r="P99" s="7">
        <v>4.7</v>
      </c>
      <c r="Q99" s="7"/>
      <c r="R99" s="7"/>
      <c r="S99" s="12">
        <f t="shared" si="19"/>
        <v>4.25</v>
      </c>
      <c r="T99" s="13">
        <f t="shared" si="14"/>
        <v>5.95</v>
      </c>
      <c r="U99" s="7">
        <f t="shared" si="18"/>
        <v>1.7000000000000002</v>
      </c>
    </row>
    <row r="100" spans="1:21" x14ac:dyDescent="0.2">
      <c r="A100" s="6">
        <v>98</v>
      </c>
      <c r="B100" s="6" t="s">
        <v>141</v>
      </c>
      <c r="C100" s="5" t="s">
        <v>145</v>
      </c>
      <c r="D100" s="6" t="s">
        <v>144</v>
      </c>
      <c r="E100" s="7"/>
      <c r="F100" s="7">
        <v>5.36</v>
      </c>
      <c r="G100" s="7"/>
      <c r="H100" s="7"/>
      <c r="I100" s="7"/>
      <c r="J100" s="7">
        <v>5.13</v>
      </c>
      <c r="K100" s="7">
        <v>5.13</v>
      </c>
      <c r="L100" s="7"/>
      <c r="M100" s="7">
        <v>5.55</v>
      </c>
      <c r="N100" s="7"/>
      <c r="O100" s="7">
        <v>4.95</v>
      </c>
      <c r="P100" s="7">
        <v>4.95</v>
      </c>
      <c r="Q100" s="7">
        <v>5.36</v>
      </c>
      <c r="R100" s="7"/>
      <c r="S100" s="12">
        <f t="shared" si="19"/>
        <v>4.95</v>
      </c>
      <c r="T100" s="13">
        <f t="shared" si="14"/>
        <v>5.55</v>
      </c>
      <c r="U100" s="7">
        <f t="shared" si="18"/>
        <v>0.59999999999999964</v>
      </c>
    </row>
    <row r="101" spans="1:21" x14ac:dyDescent="0.2">
      <c r="A101" s="6">
        <v>99</v>
      </c>
      <c r="B101" s="6" t="s">
        <v>142</v>
      </c>
      <c r="C101" s="5" t="s">
        <v>145</v>
      </c>
      <c r="D101" s="6" t="s">
        <v>19</v>
      </c>
      <c r="E101" s="7"/>
      <c r="F101" s="7">
        <v>2.02</v>
      </c>
      <c r="G101" s="7"/>
      <c r="H101" s="7"/>
      <c r="I101" s="7">
        <v>2.15</v>
      </c>
      <c r="J101" s="7"/>
      <c r="K101" s="7"/>
      <c r="L101" s="7"/>
      <c r="M101" s="7">
        <v>2.15</v>
      </c>
      <c r="N101" s="7"/>
      <c r="O101" s="7">
        <v>2.0499999999999998</v>
      </c>
      <c r="P101" s="7">
        <v>2.0499999999999998</v>
      </c>
      <c r="Q101" s="7"/>
      <c r="R101" s="7"/>
      <c r="S101" s="12">
        <f t="shared" si="19"/>
        <v>2.02</v>
      </c>
      <c r="T101" s="13">
        <f t="shared" si="14"/>
        <v>2.15</v>
      </c>
      <c r="U101" s="7">
        <f t="shared" si="18"/>
        <v>0.12999999999999989</v>
      </c>
    </row>
    <row r="102" spans="1:21" x14ac:dyDescent="0.2">
      <c r="A102" s="6">
        <v>100</v>
      </c>
      <c r="B102" s="6" t="s">
        <v>246</v>
      </c>
      <c r="C102" s="5" t="s">
        <v>145</v>
      </c>
      <c r="D102" s="6" t="s">
        <v>218</v>
      </c>
      <c r="E102" s="7"/>
      <c r="F102" s="7">
        <v>3.91</v>
      </c>
      <c r="G102" s="7"/>
      <c r="H102" s="7"/>
      <c r="I102" s="7">
        <v>4.12</v>
      </c>
      <c r="J102" s="7"/>
      <c r="K102" s="7"/>
      <c r="L102" s="7"/>
      <c r="M102" s="7">
        <v>3.95</v>
      </c>
      <c r="N102" s="7"/>
      <c r="O102" s="7">
        <v>3.8</v>
      </c>
      <c r="P102" s="7">
        <v>3.8</v>
      </c>
      <c r="Q102" s="7"/>
      <c r="R102" s="7">
        <v>3.96</v>
      </c>
      <c r="S102" s="12">
        <f t="shared" si="19"/>
        <v>3.8</v>
      </c>
      <c r="T102" s="13">
        <f t="shared" si="14"/>
        <v>4.12</v>
      </c>
      <c r="U102" s="7">
        <f t="shared" si="18"/>
        <v>0.32000000000000028</v>
      </c>
    </row>
    <row r="103" spans="1:21" x14ac:dyDescent="0.2">
      <c r="A103" s="6">
        <v>101</v>
      </c>
      <c r="B103" s="6" t="s">
        <v>146</v>
      </c>
      <c r="C103" s="5" t="s">
        <v>153</v>
      </c>
      <c r="D103" s="6" t="s">
        <v>151</v>
      </c>
      <c r="E103" s="7">
        <v>4.45</v>
      </c>
      <c r="F103" s="7">
        <v>3.95</v>
      </c>
      <c r="G103" s="7"/>
      <c r="H103" s="7">
        <v>4.5</v>
      </c>
      <c r="I103" s="7">
        <v>4.5999999999999996</v>
      </c>
      <c r="J103" s="7">
        <v>3.98</v>
      </c>
      <c r="K103" s="7">
        <v>3.98</v>
      </c>
      <c r="L103" s="7"/>
      <c r="M103" s="7"/>
      <c r="N103" s="7"/>
      <c r="O103" s="7">
        <v>4.4000000000000004</v>
      </c>
      <c r="P103" s="7">
        <v>4.4000000000000004</v>
      </c>
      <c r="Q103" s="7">
        <v>3.95</v>
      </c>
      <c r="R103" s="7">
        <v>4.58</v>
      </c>
      <c r="S103" s="12">
        <f t="shared" si="19"/>
        <v>3.95</v>
      </c>
      <c r="T103" s="13">
        <f t="shared" si="14"/>
        <v>4.5999999999999996</v>
      </c>
      <c r="U103" s="7">
        <f t="shared" si="18"/>
        <v>0.64999999999999947</v>
      </c>
    </row>
    <row r="104" spans="1:21" x14ac:dyDescent="0.2">
      <c r="A104" s="6">
        <v>102</v>
      </c>
      <c r="B104" s="3" t="s">
        <v>147</v>
      </c>
      <c r="C104" s="5" t="s">
        <v>153</v>
      </c>
      <c r="D104" s="3" t="s">
        <v>152</v>
      </c>
      <c r="E104" s="7">
        <v>3.85</v>
      </c>
      <c r="F104" s="7">
        <v>3.75</v>
      </c>
      <c r="G104" s="7"/>
      <c r="H104" s="7">
        <v>4.09</v>
      </c>
      <c r="I104" s="7">
        <v>3.94</v>
      </c>
      <c r="J104" s="7">
        <v>3.77</v>
      </c>
      <c r="K104" s="7">
        <v>3.77</v>
      </c>
      <c r="L104" s="7"/>
      <c r="M104" s="7"/>
      <c r="N104" s="7">
        <v>3.99</v>
      </c>
      <c r="O104" s="7">
        <v>3.75</v>
      </c>
      <c r="P104" s="7">
        <v>3.75</v>
      </c>
      <c r="Q104" s="7">
        <v>3.75</v>
      </c>
      <c r="R104" s="7">
        <v>3.92</v>
      </c>
      <c r="S104" s="12">
        <f t="shared" si="19"/>
        <v>3.75</v>
      </c>
      <c r="T104" s="13">
        <f t="shared" si="14"/>
        <v>4.09</v>
      </c>
      <c r="U104" s="7">
        <f t="shared" si="18"/>
        <v>0.33999999999999986</v>
      </c>
    </row>
    <row r="105" spans="1:21" x14ac:dyDescent="0.2">
      <c r="A105" s="6">
        <v>103</v>
      </c>
      <c r="B105" s="3" t="s">
        <v>148</v>
      </c>
      <c r="C105" s="5" t="s">
        <v>153</v>
      </c>
      <c r="D105" s="3" t="s">
        <v>151</v>
      </c>
      <c r="E105" s="7">
        <v>5</v>
      </c>
      <c r="F105" s="7">
        <v>4.9000000000000004</v>
      </c>
      <c r="G105" s="7"/>
      <c r="H105" s="7">
        <v>3.25</v>
      </c>
      <c r="I105" s="7">
        <v>5.17</v>
      </c>
      <c r="J105" s="7">
        <v>4.9400000000000004</v>
      </c>
      <c r="K105" s="7">
        <v>4.9400000000000004</v>
      </c>
      <c r="L105" s="7"/>
      <c r="M105" s="7">
        <v>4.99</v>
      </c>
      <c r="N105" s="7">
        <v>4.8</v>
      </c>
      <c r="O105" s="7">
        <v>4.9000000000000004</v>
      </c>
      <c r="P105" s="7">
        <v>4.9000000000000004</v>
      </c>
      <c r="Q105" s="7">
        <v>4.9000000000000004</v>
      </c>
      <c r="R105" s="7">
        <v>5.14</v>
      </c>
      <c r="S105" s="12">
        <f t="shared" si="19"/>
        <v>3.25</v>
      </c>
      <c r="T105" s="13">
        <f t="shared" si="14"/>
        <v>5.17</v>
      </c>
      <c r="U105" s="7">
        <f t="shared" si="18"/>
        <v>1.92</v>
      </c>
    </row>
    <row r="106" spans="1:21" x14ac:dyDescent="0.2">
      <c r="A106" s="6">
        <v>104</v>
      </c>
      <c r="B106" s="3" t="s">
        <v>149</v>
      </c>
      <c r="C106" s="5" t="s">
        <v>153</v>
      </c>
      <c r="D106" s="3" t="s">
        <v>151</v>
      </c>
      <c r="E106" s="7">
        <v>5.45</v>
      </c>
      <c r="F106" s="7">
        <v>5.13</v>
      </c>
      <c r="G106" s="7">
        <v>5.45</v>
      </c>
      <c r="H106" s="7">
        <v>5.55</v>
      </c>
      <c r="I106" s="7">
        <v>5.05</v>
      </c>
      <c r="J106" s="7">
        <v>5.3</v>
      </c>
      <c r="K106" s="7">
        <v>5.3</v>
      </c>
      <c r="L106" s="7"/>
      <c r="M106" s="7">
        <v>4.74</v>
      </c>
      <c r="N106" s="7"/>
      <c r="O106" s="7">
        <v>5.0999999999999996</v>
      </c>
      <c r="P106" s="7">
        <v>5.0999999999999996</v>
      </c>
      <c r="Q106" s="7">
        <v>5.25</v>
      </c>
      <c r="R106" s="7">
        <v>5.56</v>
      </c>
      <c r="S106" s="12">
        <f t="shared" si="19"/>
        <v>4.74</v>
      </c>
      <c r="T106" s="13">
        <f t="shared" si="14"/>
        <v>5.56</v>
      </c>
      <c r="U106" s="7">
        <f t="shared" si="18"/>
        <v>0.8199999999999994</v>
      </c>
    </row>
    <row r="107" spans="1:21" x14ac:dyDescent="0.2">
      <c r="A107" s="6">
        <v>105</v>
      </c>
      <c r="B107" s="3" t="s">
        <v>150</v>
      </c>
      <c r="C107" s="5" t="s">
        <v>153</v>
      </c>
      <c r="D107" s="6" t="s">
        <v>152</v>
      </c>
      <c r="E107" s="7">
        <v>4.1500000000000004</v>
      </c>
      <c r="F107" s="7">
        <v>3.86</v>
      </c>
      <c r="G107" s="7">
        <v>3.99</v>
      </c>
      <c r="H107" s="7">
        <v>4.1500000000000004</v>
      </c>
      <c r="I107" s="7">
        <v>3.95</v>
      </c>
      <c r="J107" s="7">
        <v>3.99</v>
      </c>
      <c r="K107" s="7">
        <v>3.99</v>
      </c>
      <c r="L107" s="7"/>
      <c r="M107" s="7">
        <v>3.72</v>
      </c>
      <c r="N107" s="7">
        <v>4.25</v>
      </c>
      <c r="O107" s="7">
        <v>3.85</v>
      </c>
      <c r="P107" s="7">
        <v>3.85</v>
      </c>
      <c r="Q107" s="7">
        <v>4.3</v>
      </c>
      <c r="R107" s="7">
        <v>4.1900000000000004</v>
      </c>
      <c r="S107" s="12">
        <f t="shared" si="19"/>
        <v>3.72</v>
      </c>
      <c r="T107" s="13">
        <f t="shared" si="14"/>
        <v>4.3</v>
      </c>
      <c r="U107" s="7">
        <f t="shared" si="18"/>
        <v>0.57999999999999963</v>
      </c>
    </row>
    <row r="108" spans="1:21" x14ac:dyDescent="0.2">
      <c r="A108" s="6">
        <v>106</v>
      </c>
      <c r="B108" s="6" t="s">
        <v>154</v>
      </c>
      <c r="C108" s="17" t="s">
        <v>47</v>
      </c>
      <c r="D108" s="6" t="s">
        <v>155</v>
      </c>
      <c r="E108" s="7"/>
      <c r="F108" s="7">
        <v>16.55</v>
      </c>
      <c r="G108" s="7"/>
      <c r="H108" s="7"/>
      <c r="I108" s="7"/>
      <c r="J108" s="7">
        <v>13.61</v>
      </c>
      <c r="K108" s="7">
        <v>13.61</v>
      </c>
      <c r="L108" s="7"/>
      <c r="M108" s="7"/>
      <c r="N108" s="7">
        <v>16.989999999999998</v>
      </c>
      <c r="O108" s="7">
        <v>12.75</v>
      </c>
      <c r="P108" s="7">
        <v>12.75</v>
      </c>
      <c r="Q108" s="7"/>
      <c r="R108" s="7">
        <v>17.38</v>
      </c>
      <c r="S108" s="12">
        <f t="shared" si="19"/>
        <v>12.75</v>
      </c>
      <c r="T108" s="13">
        <f t="shared" si="14"/>
        <v>17.38</v>
      </c>
      <c r="U108" s="7">
        <f t="shared" si="18"/>
        <v>4.629999999999999</v>
      </c>
    </row>
    <row r="109" spans="1:21" x14ac:dyDescent="0.2">
      <c r="A109" s="6">
        <v>107</v>
      </c>
      <c r="B109" s="6" t="s">
        <v>46</v>
      </c>
      <c r="C109" s="17" t="s">
        <v>47</v>
      </c>
      <c r="D109" s="3" t="s">
        <v>48</v>
      </c>
      <c r="E109" s="7">
        <v>13.05</v>
      </c>
      <c r="F109" s="7">
        <v>12.83</v>
      </c>
      <c r="G109" s="7"/>
      <c r="H109" s="7">
        <v>13.25</v>
      </c>
      <c r="I109" s="7">
        <v>13.59</v>
      </c>
      <c r="J109" s="7">
        <v>12.93</v>
      </c>
      <c r="K109" s="7">
        <v>12.93</v>
      </c>
      <c r="L109" s="7">
        <v>15.49</v>
      </c>
      <c r="M109" s="7"/>
      <c r="N109" s="7">
        <v>12.99</v>
      </c>
      <c r="O109" s="7">
        <v>11.8</v>
      </c>
      <c r="P109" s="7">
        <v>11.8</v>
      </c>
      <c r="Q109" s="7">
        <v>13.25</v>
      </c>
      <c r="R109" s="7">
        <v>13.46</v>
      </c>
      <c r="S109" s="12">
        <f t="shared" si="19"/>
        <v>11.8</v>
      </c>
      <c r="T109" s="13">
        <f t="shared" si="14"/>
        <v>15.49</v>
      </c>
      <c r="U109" s="7">
        <f t="shared" si="18"/>
        <v>3.6899999999999995</v>
      </c>
    </row>
    <row r="110" spans="1:21" x14ac:dyDescent="0.2">
      <c r="A110" s="6">
        <v>108</v>
      </c>
      <c r="B110" s="6" t="s">
        <v>157</v>
      </c>
      <c r="C110" s="17" t="s">
        <v>159</v>
      </c>
      <c r="D110" s="6" t="s">
        <v>156</v>
      </c>
      <c r="E110" s="7"/>
      <c r="F110" s="7">
        <v>9.34</v>
      </c>
      <c r="G110" s="7"/>
      <c r="H110" s="7"/>
      <c r="I110" s="7">
        <v>7.11</v>
      </c>
      <c r="J110" s="7">
        <v>9.8699999999999992</v>
      </c>
      <c r="K110" s="7">
        <v>9.8699999999999992</v>
      </c>
      <c r="L110" s="7"/>
      <c r="M110" s="7">
        <v>8.85</v>
      </c>
      <c r="N110" s="7">
        <v>10.85</v>
      </c>
      <c r="O110" s="7">
        <v>9.35</v>
      </c>
      <c r="P110" s="7">
        <v>9.35</v>
      </c>
      <c r="Q110" s="7">
        <v>9.9499999999999993</v>
      </c>
      <c r="R110" s="7">
        <v>7.45</v>
      </c>
      <c r="S110" s="12">
        <f t="shared" si="19"/>
        <v>7.11</v>
      </c>
      <c r="T110" s="13">
        <f t="shared" si="14"/>
        <v>10.85</v>
      </c>
      <c r="U110" s="7">
        <f t="shared" si="18"/>
        <v>3.7399999999999993</v>
      </c>
    </row>
    <row r="111" spans="1:21" x14ac:dyDescent="0.2">
      <c r="A111" s="6">
        <v>109</v>
      </c>
      <c r="B111" s="6" t="s">
        <v>158</v>
      </c>
      <c r="C111" s="17" t="s">
        <v>159</v>
      </c>
      <c r="D111" s="6" t="s">
        <v>156</v>
      </c>
      <c r="E111" s="7"/>
      <c r="F111" s="7">
        <v>10.43</v>
      </c>
      <c r="G111" s="7"/>
      <c r="H111" s="7">
        <v>12.45</v>
      </c>
      <c r="I111" s="7"/>
      <c r="J111" s="7">
        <v>11.35</v>
      </c>
      <c r="K111" s="7">
        <v>11.35</v>
      </c>
      <c r="L111" s="7">
        <v>12.29</v>
      </c>
      <c r="M111" s="7">
        <v>11.58</v>
      </c>
      <c r="N111" s="7">
        <v>11.55</v>
      </c>
      <c r="O111" s="7">
        <v>10.45</v>
      </c>
      <c r="P111" s="7">
        <v>10.45</v>
      </c>
      <c r="Q111" s="7">
        <v>10.95</v>
      </c>
      <c r="R111" s="7"/>
      <c r="S111" s="12">
        <f t="shared" si="19"/>
        <v>10.43</v>
      </c>
      <c r="T111" s="13">
        <f t="shared" si="14"/>
        <v>12.45</v>
      </c>
      <c r="U111" s="7">
        <f t="shared" si="18"/>
        <v>2.0199999999999996</v>
      </c>
    </row>
    <row r="112" spans="1:21" x14ac:dyDescent="0.2">
      <c r="A112" s="6">
        <v>110</v>
      </c>
      <c r="B112" s="6" t="s">
        <v>160</v>
      </c>
      <c r="C112" s="17" t="s">
        <v>162</v>
      </c>
      <c r="D112" s="6" t="s">
        <v>161</v>
      </c>
      <c r="E112" s="7"/>
      <c r="F112" s="7"/>
      <c r="G112" s="7"/>
      <c r="H112" s="7"/>
      <c r="I112" s="7"/>
      <c r="J112" s="7">
        <v>4.99</v>
      </c>
      <c r="K112" s="7">
        <v>4.99</v>
      </c>
      <c r="L112" s="7"/>
      <c r="M112" s="7"/>
      <c r="N112" s="7"/>
      <c r="O112" s="7"/>
      <c r="P112" s="7">
        <v>4.95</v>
      </c>
      <c r="Q112" s="7"/>
      <c r="R112" s="7">
        <v>3.65</v>
      </c>
      <c r="S112" s="12">
        <f t="shared" si="19"/>
        <v>3.65</v>
      </c>
      <c r="T112" s="13">
        <f t="shared" si="14"/>
        <v>4.99</v>
      </c>
      <c r="U112" s="7">
        <f t="shared" si="18"/>
        <v>1.3400000000000003</v>
      </c>
    </row>
    <row r="113" spans="1:21" x14ac:dyDescent="0.2">
      <c r="A113" s="6">
        <v>111</v>
      </c>
      <c r="B113" s="3" t="s">
        <v>245</v>
      </c>
      <c r="C113" s="17" t="s">
        <v>162</v>
      </c>
      <c r="D113" s="3" t="s">
        <v>219</v>
      </c>
      <c r="E113" s="7"/>
      <c r="F113" s="7">
        <v>7.85</v>
      </c>
      <c r="G113" s="7"/>
      <c r="H113" s="7">
        <v>7.99</v>
      </c>
      <c r="I113" s="7"/>
      <c r="J113" s="7">
        <v>7.91</v>
      </c>
      <c r="K113" s="7">
        <v>7.91</v>
      </c>
      <c r="L113" s="7"/>
      <c r="M113" s="7">
        <v>7.99</v>
      </c>
      <c r="N113" s="7">
        <v>7.95</v>
      </c>
      <c r="O113" s="7"/>
      <c r="P113" s="7">
        <v>7.85</v>
      </c>
      <c r="Q113" s="7"/>
      <c r="R113" s="7">
        <v>8.23</v>
      </c>
      <c r="S113" s="12">
        <f t="shared" si="19"/>
        <v>7.85</v>
      </c>
      <c r="T113" s="13">
        <f t="shared" si="14"/>
        <v>8.23</v>
      </c>
      <c r="U113" s="7">
        <f t="shared" si="18"/>
        <v>0.38000000000000078</v>
      </c>
    </row>
    <row r="114" spans="1:21" x14ac:dyDescent="0.2">
      <c r="A114" s="6">
        <v>112</v>
      </c>
      <c r="B114" s="3" t="s">
        <v>163</v>
      </c>
      <c r="C114" s="5" t="s">
        <v>171</v>
      </c>
      <c r="D114" s="3" t="s">
        <v>164</v>
      </c>
      <c r="E114" s="7"/>
      <c r="F114" s="7">
        <v>5.33</v>
      </c>
      <c r="G114" s="7"/>
      <c r="H114" s="7"/>
      <c r="I114" s="7"/>
      <c r="J114" s="7"/>
      <c r="K114" s="7"/>
      <c r="L114" s="7"/>
      <c r="M114" s="7">
        <v>5.21</v>
      </c>
      <c r="N114" s="7"/>
      <c r="O114" s="7"/>
      <c r="P114" s="7">
        <v>5.7</v>
      </c>
      <c r="Q114" s="7">
        <v>5.5</v>
      </c>
      <c r="R114" s="7"/>
      <c r="S114" s="12">
        <f t="shared" si="19"/>
        <v>5.21</v>
      </c>
      <c r="T114" s="13">
        <f t="shared" si="14"/>
        <v>5.7</v>
      </c>
      <c r="U114" s="7">
        <f t="shared" si="18"/>
        <v>0.49000000000000021</v>
      </c>
    </row>
    <row r="115" spans="1:21" x14ac:dyDescent="0.2">
      <c r="A115" s="6">
        <v>113</v>
      </c>
      <c r="B115" s="6" t="s">
        <v>165</v>
      </c>
      <c r="C115" s="5" t="s">
        <v>171</v>
      </c>
      <c r="D115" s="6" t="s">
        <v>166</v>
      </c>
      <c r="E115" s="7">
        <v>5.65</v>
      </c>
      <c r="F115" s="7">
        <v>6.12</v>
      </c>
      <c r="G115" s="7"/>
      <c r="H115" s="7"/>
      <c r="I115" s="7">
        <v>5.79</v>
      </c>
      <c r="J115" s="7"/>
      <c r="K115" s="7"/>
      <c r="L115" s="7"/>
      <c r="M115" s="7">
        <v>6.35</v>
      </c>
      <c r="N115" s="7">
        <v>6.95</v>
      </c>
      <c r="O115" s="7">
        <v>5.95</v>
      </c>
      <c r="P115" s="7">
        <v>5.95</v>
      </c>
      <c r="Q115" s="7">
        <v>5.49</v>
      </c>
      <c r="R115" s="7">
        <v>6.09</v>
      </c>
      <c r="S115" s="12">
        <f t="shared" si="19"/>
        <v>5.49</v>
      </c>
      <c r="T115" s="13">
        <f t="shared" si="14"/>
        <v>6.95</v>
      </c>
      <c r="U115" s="7">
        <f t="shared" si="18"/>
        <v>1.46</v>
      </c>
    </row>
    <row r="116" spans="1:21" x14ac:dyDescent="0.2">
      <c r="A116" s="6">
        <v>114</v>
      </c>
      <c r="B116" s="3" t="s">
        <v>167</v>
      </c>
      <c r="C116" s="5" t="s">
        <v>171</v>
      </c>
      <c r="D116" s="3" t="s">
        <v>168</v>
      </c>
      <c r="E116" s="7">
        <v>14.95</v>
      </c>
      <c r="F116" s="7">
        <v>14.95</v>
      </c>
      <c r="G116" s="7">
        <v>14.75</v>
      </c>
      <c r="H116" s="7">
        <v>14.95</v>
      </c>
      <c r="I116" s="7">
        <v>14.95</v>
      </c>
      <c r="J116" s="7"/>
      <c r="K116" s="7"/>
      <c r="L116" s="7"/>
      <c r="M116" s="7">
        <v>14.95</v>
      </c>
      <c r="N116" s="7">
        <v>14.95</v>
      </c>
      <c r="O116" s="7">
        <v>25.95</v>
      </c>
      <c r="P116" s="7">
        <v>25.95</v>
      </c>
      <c r="Q116" s="7"/>
      <c r="R116" s="7">
        <v>14.95</v>
      </c>
      <c r="S116" s="12">
        <f t="shared" si="19"/>
        <v>14.75</v>
      </c>
      <c r="T116" s="13">
        <f t="shared" si="14"/>
        <v>25.95</v>
      </c>
      <c r="U116" s="7">
        <f t="shared" si="18"/>
        <v>11.2</v>
      </c>
    </row>
    <row r="117" spans="1:21" x14ac:dyDescent="0.2">
      <c r="A117" s="6">
        <v>115</v>
      </c>
      <c r="B117" s="3" t="s">
        <v>167</v>
      </c>
      <c r="C117" s="5" t="s">
        <v>171</v>
      </c>
      <c r="D117" s="3" t="s">
        <v>169</v>
      </c>
      <c r="E117" s="7">
        <v>5.85</v>
      </c>
      <c r="F117" s="7"/>
      <c r="G117" s="7">
        <v>8.65</v>
      </c>
      <c r="H117" s="7">
        <v>5.85</v>
      </c>
      <c r="I117" s="7">
        <v>5.73</v>
      </c>
      <c r="J117" s="7"/>
      <c r="K117" s="7"/>
      <c r="L117" s="7"/>
      <c r="M117" s="7">
        <v>5.85</v>
      </c>
      <c r="N117" s="7">
        <v>8.85</v>
      </c>
      <c r="O117" s="7"/>
      <c r="P117" s="7">
        <v>6.95</v>
      </c>
      <c r="Q117" s="7"/>
      <c r="R117" s="7">
        <v>5.85</v>
      </c>
      <c r="S117" s="12">
        <f t="shared" si="19"/>
        <v>5.73</v>
      </c>
      <c r="T117" s="13">
        <f t="shared" si="14"/>
        <v>8.85</v>
      </c>
      <c r="U117" s="7">
        <f t="shared" si="18"/>
        <v>3.1199999999999992</v>
      </c>
    </row>
    <row r="118" spans="1:21" x14ac:dyDescent="0.2">
      <c r="A118" s="6">
        <v>116</v>
      </c>
      <c r="B118" s="6" t="s">
        <v>167</v>
      </c>
      <c r="C118" s="5" t="s">
        <v>171</v>
      </c>
      <c r="D118" s="6" t="s">
        <v>166</v>
      </c>
      <c r="E118" s="7">
        <v>6.95</v>
      </c>
      <c r="F118" s="7">
        <v>6.95</v>
      </c>
      <c r="G118" s="7">
        <v>6.65</v>
      </c>
      <c r="H118" s="7">
        <v>6.95</v>
      </c>
      <c r="I118" s="7">
        <v>6.95</v>
      </c>
      <c r="J118" s="7"/>
      <c r="K118" s="7"/>
      <c r="L118" s="7"/>
      <c r="M118" s="7">
        <v>6.7</v>
      </c>
      <c r="N118" s="7">
        <v>6.95</v>
      </c>
      <c r="O118" s="7">
        <v>9.4499999999999993</v>
      </c>
      <c r="P118" s="7">
        <v>9.4499999999999993</v>
      </c>
      <c r="Q118" s="7"/>
      <c r="R118" s="7">
        <v>6.95</v>
      </c>
      <c r="S118" s="12">
        <f t="shared" si="19"/>
        <v>6.65</v>
      </c>
      <c r="T118" s="13">
        <f t="shared" si="14"/>
        <v>9.4499999999999993</v>
      </c>
      <c r="U118" s="7">
        <f t="shared" si="18"/>
        <v>2.7999999999999989</v>
      </c>
    </row>
    <row r="119" spans="1:21" x14ac:dyDescent="0.2">
      <c r="A119" s="6">
        <v>117</v>
      </c>
      <c r="B119" s="6" t="s">
        <v>170</v>
      </c>
      <c r="C119" s="5" t="s">
        <v>171</v>
      </c>
      <c r="D119" s="6" t="s">
        <v>168</v>
      </c>
      <c r="E119" s="7">
        <v>14</v>
      </c>
      <c r="F119" s="7"/>
      <c r="G119" s="7"/>
      <c r="H119" s="7"/>
      <c r="I119" s="7"/>
      <c r="J119" s="7"/>
      <c r="K119" s="7"/>
      <c r="L119" s="7"/>
      <c r="M119" s="7"/>
      <c r="N119" s="7"/>
      <c r="O119" s="7">
        <v>14.9</v>
      </c>
      <c r="P119" s="7"/>
      <c r="Q119" s="7"/>
      <c r="R119" s="7"/>
      <c r="S119" s="12">
        <f t="shared" si="19"/>
        <v>14</v>
      </c>
      <c r="T119" s="13">
        <f t="shared" si="14"/>
        <v>14.9</v>
      </c>
      <c r="U119" s="7">
        <f t="shared" ref="U119:U130" si="20">T119-S119</f>
        <v>0.90000000000000036</v>
      </c>
    </row>
    <row r="120" spans="1:21" x14ac:dyDescent="0.2">
      <c r="A120" s="6">
        <v>118</v>
      </c>
      <c r="B120" s="6" t="s">
        <v>172</v>
      </c>
      <c r="C120" s="5" t="s">
        <v>176</v>
      </c>
      <c r="D120" s="6" t="s">
        <v>174</v>
      </c>
      <c r="E120" s="7"/>
      <c r="F120" s="7">
        <v>1.5</v>
      </c>
      <c r="G120" s="7"/>
      <c r="H120" s="7"/>
      <c r="I120" s="7"/>
      <c r="J120" s="7">
        <v>1.22</v>
      </c>
      <c r="K120" s="7">
        <v>1.22</v>
      </c>
      <c r="L120" s="7"/>
      <c r="M120" s="7">
        <v>1.7</v>
      </c>
      <c r="N120" s="7"/>
      <c r="O120" s="7">
        <v>1.6</v>
      </c>
      <c r="P120" s="7">
        <v>1.6</v>
      </c>
      <c r="Q120" s="7">
        <v>1.45</v>
      </c>
      <c r="R120" s="7"/>
      <c r="S120" s="12">
        <f t="shared" si="19"/>
        <v>1.22</v>
      </c>
      <c r="T120" s="13">
        <f t="shared" si="14"/>
        <v>1.7</v>
      </c>
      <c r="U120" s="7">
        <f t="shared" si="20"/>
        <v>0.48</v>
      </c>
    </row>
    <row r="121" spans="1:21" x14ac:dyDescent="0.2">
      <c r="A121" s="6">
        <v>119</v>
      </c>
      <c r="B121" s="21" t="s">
        <v>173</v>
      </c>
      <c r="C121" s="5" t="s">
        <v>176</v>
      </c>
      <c r="D121" s="21" t="s">
        <v>175</v>
      </c>
      <c r="E121" s="7"/>
      <c r="F121" s="7">
        <v>1.01</v>
      </c>
      <c r="G121" s="7"/>
      <c r="H121" s="7"/>
      <c r="I121" s="7"/>
      <c r="J121" s="7">
        <v>0.8</v>
      </c>
      <c r="K121" s="7">
        <v>0.8</v>
      </c>
      <c r="L121" s="7"/>
      <c r="M121" s="7"/>
      <c r="N121" s="7">
        <v>1.65</v>
      </c>
      <c r="O121" s="7"/>
      <c r="P121" s="7"/>
      <c r="Q121" s="7">
        <v>1</v>
      </c>
      <c r="R121" s="7"/>
      <c r="S121" s="12">
        <f t="shared" si="19"/>
        <v>0.8</v>
      </c>
      <c r="T121" s="13">
        <f t="shared" si="14"/>
        <v>1.65</v>
      </c>
      <c r="U121" s="7">
        <f t="shared" si="20"/>
        <v>0.84999999999999987</v>
      </c>
    </row>
    <row r="122" spans="1:21" x14ac:dyDescent="0.2">
      <c r="A122" s="6">
        <v>120</v>
      </c>
      <c r="B122" s="21" t="s">
        <v>244</v>
      </c>
      <c r="C122" s="22" t="s">
        <v>177</v>
      </c>
      <c r="D122" s="21" t="s">
        <v>51</v>
      </c>
      <c r="E122" s="7"/>
      <c r="F122" s="7">
        <v>5.01</v>
      </c>
      <c r="G122" s="7">
        <v>5.65</v>
      </c>
      <c r="H122" s="7">
        <v>6.95</v>
      </c>
      <c r="I122" s="7"/>
      <c r="J122" s="7">
        <v>5.31</v>
      </c>
      <c r="K122" s="7">
        <v>5.31</v>
      </c>
      <c r="L122" s="7"/>
      <c r="M122" s="7">
        <v>5.38</v>
      </c>
      <c r="N122" s="7">
        <v>5.95</v>
      </c>
      <c r="O122" s="7">
        <v>4.95</v>
      </c>
      <c r="P122" s="7">
        <v>4.95</v>
      </c>
      <c r="Q122" s="7">
        <v>4.95</v>
      </c>
      <c r="R122" s="7">
        <v>5.22</v>
      </c>
      <c r="S122" s="12">
        <f t="shared" si="19"/>
        <v>4.95</v>
      </c>
      <c r="T122" s="13">
        <f t="shared" ref="T122:T130" si="21">MAX(E122:R122)</f>
        <v>6.95</v>
      </c>
      <c r="U122" s="7">
        <f t="shared" si="20"/>
        <v>2</v>
      </c>
    </row>
    <row r="123" spans="1:21" x14ac:dyDescent="0.2">
      <c r="A123" s="6">
        <v>121</v>
      </c>
      <c r="B123" s="21" t="s">
        <v>220</v>
      </c>
      <c r="C123" s="22" t="s">
        <v>177</v>
      </c>
      <c r="D123" s="21" t="s">
        <v>50</v>
      </c>
      <c r="E123" s="7">
        <v>6.2</v>
      </c>
      <c r="F123" s="7">
        <v>6.65</v>
      </c>
      <c r="G123" s="7">
        <v>6.35</v>
      </c>
      <c r="H123" s="7"/>
      <c r="I123" s="7"/>
      <c r="J123" s="7">
        <v>5.92</v>
      </c>
      <c r="K123" s="7">
        <v>5.92</v>
      </c>
      <c r="L123" s="7">
        <v>7.35</v>
      </c>
      <c r="M123" s="7"/>
      <c r="N123" s="7">
        <v>6.5</v>
      </c>
      <c r="O123" s="7">
        <v>5.5</v>
      </c>
      <c r="P123" s="7">
        <v>5.5</v>
      </c>
      <c r="Q123" s="7">
        <v>7.95</v>
      </c>
      <c r="R123" s="7"/>
      <c r="S123" s="12">
        <f t="shared" si="19"/>
        <v>5.5</v>
      </c>
      <c r="T123" s="13">
        <f t="shared" si="21"/>
        <v>7.95</v>
      </c>
      <c r="U123" s="7">
        <f t="shared" si="20"/>
        <v>2.4500000000000002</v>
      </c>
    </row>
    <row r="124" spans="1:21" x14ac:dyDescent="0.2">
      <c r="A124" s="6">
        <v>122</v>
      </c>
      <c r="B124" s="21" t="s">
        <v>242</v>
      </c>
      <c r="C124" s="23" t="s">
        <v>179</v>
      </c>
      <c r="D124" s="21" t="s">
        <v>178</v>
      </c>
      <c r="E124" s="7">
        <v>1.75</v>
      </c>
      <c r="F124" s="7">
        <v>1.65</v>
      </c>
      <c r="G124" s="7">
        <v>5.45</v>
      </c>
      <c r="H124" s="7">
        <v>1.95</v>
      </c>
      <c r="I124" s="7"/>
      <c r="J124" s="7">
        <v>2.5499999999999998</v>
      </c>
      <c r="K124" s="7">
        <v>2.5499999999999998</v>
      </c>
      <c r="L124" s="7"/>
      <c r="M124" s="7"/>
      <c r="N124" s="7"/>
      <c r="O124" s="7">
        <v>1.65</v>
      </c>
      <c r="P124" s="7">
        <v>1.65</v>
      </c>
      <c r="Q124" s="7"/>
      <c r="R124" s="7"/>
      <c r="S124" s="12">
        <f t="shared" si="19"/>
        <v>1.65</v>
      </c>
      <c r="T124" s="13">
        <f t="shared" si="21"/>
        <v>5.45</v>
      </c>
      <c r="U124" s="7">
        <f t="shared" si="20"/>
        <v>3.8000000000000003</v>
      </c>
    </row>
    <row r="125" spans="1:21" x14ac:dyDescent="0.2">
      <c r="A125" s="6">
        <v>123</v>
      </c>
      <c r="B125" s="21" t="s">
        <v>243</v>
      </c>
      <c r="C125" s="23" t="s">
        <v>179</v>
      </c>
      <c r="D125" s="21" t="s">
        <v>178</v>
      </c>
      <c r="E125" s="7"/>
      <c r="F125" s="7"/>
      <c r="G125" s="7"/>
      <c r="H125" s="7"/>
      <c r="I125" s="7"/>
      <c r="J125" s="7">
        <v>2.3199999999999998</v>
      </c>
      <c r="K125" s="7">
        <v>2.3199999999999998</v>
      </c>
      <c r="L125" s="7"/>
      <c r="M125" s="7"/>
      <c r="N125" s="7">
        <v>1.95</v>
      </c>
      <c r="O125" s="7"/>
      <c r="P125" s="7"/>
      <c r="Q125" s="7"/>
      <c r="R125" s="7"/>
      <c r="S125" s="12">
        <f t="shared" si="19"/>
        <v>1.95</v>
      </c>
      <c r="T125" s="13">
        <f t="shared" si="21"/>
        <v>2.3199999999999998</v>
      </c>
      <c r="U125" s="7">
        <f t="shared" si="20"/>
        <v>0.36999999999999988</v>
      </c>
    </row>
    <row r="126" spans="1:21" x14ac:dyDescent="0.2">
      <c r="A126" s="6">
        <v>124</v>
      </c>
      <c r="B126" s="24" t="s">
        <v>180</v>
      </c>
      <c r="C126" s="22" t="s">
        <v>182</v>
      </c>
      <c r="D126" s="24" t="s">
        <v>69</v>
      </c>
      <c r="E126" s="7"/>
      <c r="F126" s="7">
        <v>3.5</v>
      </c>
      <c r="G126" s="7"/>
      <c r="H126" s="7"/>
      <c r="I126" s="7"/>
      <c r="J126" s="7">
        <v>2.87</v>
      </c>
      <c r="K126" s="7">
        <v>2.87</v>
      </c>
      <c r="L126" s="7"/>
      <c r="M126" s="7">
        <v>3.35</v>
      </c>
      <c r="N126" s="7"/>
      <c r="O126" s="7">
        <v>1.99</v>
      </c>
      <c r="P126" s="7">
        <v>1.95</v>
      </c>
      <c r="Q126" s="7"/>
      <c r="R126" s="7"/>
      <c r="S126" s="12">
        <f t="shared" si="19"/>
        <v>1.95</v>
      </c>
      <c r="T126" s="13">
        <f t="shared" si="21"/>
        <v>3.5</v>
      </c>
      <c r="U126" s="7">
        <f t="shared" si="20"/>
        <v>1.55</v>
      </c>
    </row>
    <row r="127" spans="1:21" x14ac:dyDescent="0.2">
      <c r="A127" s="6">
        <v>125</v>
      </c>
      <c r="B127" s="21" t="s">
        <v>180</v>
      </c>
      <c r="C127" s="22" t="s">
        <v>183</v>
      </c>
      <c r="D127" s="21" t="s">
        <v>181</v>
      </c>
      <c r="E127" s="7"/>
      <c r="F127" s="7">
        <v>7.8</v>
      </c>
      <c r="G127" s="7"/>
      <c r="H127" s="7"/>
      <c r="I127" s="7"/>
      <c r="J127" s="7">
        <v>6.96</v>
      </c>
      <c r="K127" s="7">
        <v>6.96</v>
      </c>
      <c r="L127" s="7"/>
      <c r="M127" s="7"/>
      <c r="N127" s="7"/>
      <c r="O127" s="7">
        <v>6.5</v>
      </c>
      <c r="P127" s="7">
        <v>6.5</v>
      </c>
      <c r="Q127" s="7"/>
      <c r="R127" s="7"/>
      <c r="S127" s="12">
        <f t="shared" si="19"/>
        <v>6.5</v>
      </c>
      <c r="T127" s="13">
        <f t="shared" si="21"/>
        <v>7.8</v>
      </c>
      <c r="U127" s="7">
        <f t="shared" si="20"/>
        <v>1.2999999999999998</v>
      </c>
    </row>
    <row r="128" spans="1:21" x14ac:dyDescent="0.2">
      <c r="A128" s="6">
        <v>126</v>
      </c>
      <c r="B128" s="21" t="s">
        <v>180</v>
      </c>
      <c r="C128" s="22" t="s">
        <v>184</v>
      </c>
      <c r="D128" s="21" t="s">
        <v>175</v>
      </c>
      <c r="E128" s="7"/>
      <c r="F128" s="7"/>
      <c r="G128" s="7">
        <v>14.85</v>
      </c>
      <c r="H128" s="7"/>
      <c r="I128" s="7"/>
      <c r="J128" s="7"/>
      <c r="K128" s="7"/>
      <c r="L128" s="7"/>
      <c r="M128" s="7"/>
      <c r="N128" s="7"/>
      <c r="O128" s="7">
        <v>10.95</v>
      </c>
      <c r="P128" s="7">
        <v>10.95</v>
      </c>
      <c r="Q128" s="7"/>
      <c r="R128" s="7"/>
      <c r="S128" s="12">
        <f t="shared" si="19"/>
        <v>10.95</v>
      </c>
      <c r="T128" s="13">
        <f t="shared" si="21"/>
        <v>14.85</v>
      </c>
      <c r="U128" s="7">
        <f t="shared" si="20"/>
        <v>3.9000000000000004</v>
      </c>
    </row>
    <row r="129" spans="1:21" x14ac:dyDescent="0.2">
      <c r="A129" s="6">
        <v>127</v>
      </c>
      <c r="B129" s="21" t="s">
        <v>221</v>
      </c>
      <c r="C129" s="22" t="s">
        <v>185</v>
      </c>
      <c r="D129" s="21" t="s">
        <v>181</v>
      </c>
      <c r="E129" s="7">
        <v>2.5</v>
      </c>
      <c r="F129" s="7">
        <v>1.9</v>
      </c>
      <c r="G129" s="7"/>
      <c r="H129" s="7"/>
      <c r="I129" s="7"/>
      <c r="J129" s="7">
        <v>1.95</v>
      </c>
      <c r="K129" s="7">
        <v>1.95</v>
      </c>
      <c r="L129" s="7">
        <v>2.97</v>
      </c>
      <c r="M129" s="7">
        <v>1.24</v>
      </c>
      <c r="N129" s="7"/>
      <c r="O129" s="7"/>
      <c r="P129" s="7">
        <v>0.8</v>
      </c>
      <c r="Q129" s="7"/>
      <c r="R129" s="7"/>
      <c r="S129" s="12">
        <f t="shared" si="19"/>
        <v>0.8</v>
      </c>
      <c r="T129" s="13">
        <f t="shared" si="21"/>
        <v>2.97</v>
      </c>
      <c r="U129" s="7">
        <f t="shared" si="20"/>
        <v>2.17</v>
      </c>
    </row>
    <row r="130" spans="1:21" x14ac:dyDescent="0.2">
      <c r="A130" s="6">
        <v>128</v>
      </c>
      <c r="B130" s="21" t="s">
        <v>222</v>
      </c>
      <c r="C130" s="22" t="s">
        <v>185</v>
      </c>
      <c r="D130" s="21" t="s">
        <v>181</v>
      </c>
      <c r="E130" s="7"/>
      <c r="F130" s="7"/>
      <c r="G130" s="7"/>
      <c r="H130" s="7"/>
      <c r="I130" s="7"/>
      <c r="J130" s="7"/>
      <c r="K130" s="7"/>
      <c r="L130" s="7"/>
      <c r="M130" s="7">
        <v>1.18</v>
      </c>
      <c r="N130" s="7"/>
      <c r="O130" s="7"/>
      <c r="P130" s="7">
        <v>0.8</v>
      </c>
      <c r="Q130" s="7"/>
      <c r="R130" s="7"/>
      <c r="S130" s="12">
        <f t="shared" si="19"/>
        <v>0.8</v>
      </c>
      <c r="T130" s="13">
        <f t="shared" si="21"/>
        <v>1.18</v>
      </c>
      <c r="U130" s="7">
        <f t="shared" si="20"/>
        <v>0.37999999999999989</v>
      </c>
    </row>
    <row r="131" spans="1:21" s="5" customFormat="1" ht="14.25" customHeight="1" x14ac:dyDescent="0.2">
      <c r="A131" s="14" t="s">
        <v>10</v>
      </c>
      <c r="B131" s="15"/>
      <c r="C131" s="14"/>
      <c r="D131" s="14"/>
      <c r="E131" s="16">
        <f t="shared" ref="E131:U131" si="22">SUBTOTAL(109,E3:E130)</f>
        <v>1553.7100000000009</v>
      </c>
      <c r="F131" s="16">
        <f t="shared" si="22"/>
        <v>2998.5500000000006</v>
      </c>
      <c r="G131" s="16">
        <f t="shared" si="22"/>
        <v>2435.0499999999984</v>
      </c>
      <c r="H131" s="16">
        <f t="shared" si="22"/>
        <v>2244.179999999998</v>
      </c>
      <c r="I131" s="16">
        <f t="shared" si="22"/>
        <v>1866.5900000000001</v>
      </c>
      <c r="J131" s="16">
        <f t="shared" si="22"/>
        <v>2496.2199999999989</v>
      </c>
      <c r="K131" s="16">
        <f t="shared" si="22"/>
        <v>2603.6699999999992</v>
      </c>
      <c r="L131" s="16">
        <f t="shared" si="22"/>
        <v>1974.9400000000003</v>
      </c>
      <c r="M131" s="16">
        <f t="shared" si="22"/>
        <v>2136.0599999999981</v>
      </c>
      <c r="N131" s="16">
        <f t="shared" si="22"/>
        <v>2198.7699999999995</v>
      </c>
      <c r="O131" s="16">
        <f t="shared" si="22"/>
        <v>2443.4999999999995</v>
      </c>
      <c r="P131" s="16">
        <f t="shared" si="22"/>
        <v>2449.8299999999995</v>
      </c>
      <c r="Q131" s="16">
        <f t="shared" si="22"/>
        <v>1744.7400000000007</v>
      </c>
      <c r="R131" s="16">
        <f t="shared" si="22"/>
        <v>2022.82</v>
      </c>
      <c r="S131" s="16">
        <f t="shared" si="22"/>
        <v>3229.9199999999983</v>
      </c>
      <c r="T131" s="16">
        <f t="shared" si="22"/>
        <v>4079.1299999999956</v>
      </c>
      <c r="U131" s="16">
        <f t="shared" si="22"/>
        <v>849.21000000000015</v>
      </c>
    </row>
    <row r="132" spans="1:21" x14ac:dyDescent="0.2">
      <c r="A132" s="17" t="s">
        <v>11</v>
      </c>
      <c r="B132" s="18"/>
      <c r="C132" s="18"/>
      <c r="D132" s="14"/>
      <c r="E132" s="7">
        <f t="shared" ref="E132:U132" si="23">AVERAGE(E3:E130)</f>
        <v>22.517536231884073</v>
      </c>
      <c r="F132" s="7">
        <f t="shared" si="23"/>
        <v>27.01396396396397</v>
      </c>
      <c r="G132" s="7">
        <f t="shared" si="23"/>
        <v>32.040131578947346</v>
      </c>
      <c r="H132" s="7">
        <f t="shared" si="23"/>
        <v>32.524347826086931</v>
      </c>
      <c r="I132" s="7">
        <f t="shared" si="23"/>
        <v>30.106290322580648</v>
      </c>
      <c r="J132" s="7">
        <f t="shared" si="23"/>
        <v>29.367294117647045</v>
      </c>
      <c r="K132" s="7">
        <f t="shared" si="23"/>
        <v>30.631411764705874</v>
      </c>
      <c r="L132" s="7">
        <f t="shared" si="23"/>
        <v>42.02</v>
      </c>
      <c r="M132" s="7">
        <f t="shared" si="23"/>
        <v>28.106052631578923</v>
      </c>
      <c r="N132" s="7">
        <f t="shared" si="23"/>
        <v>28.931184210526311</v>
      </c>
      <c r="O132" s="7">
        <f t="shared" si="23"/>
        <v>23.723300970873783</v>
      </c>
      <c r="P132" s="7">
        <f t="shared" si="23"/>
        <v>23.784757281553393</v>
      </c>
      <c r="Q132" s="7">
        <f t="shared" si="23"/>
        <v>24.924857142857153</v>
      </c>
      <c r="R132" s="7">
        <f t="shared" si="23"/>
        <v>31.606562499999999</v>
      </c>
      <c r="S132" s="7">
        <f t="shared" si="23"/>
        <v>25.233749999999986</v>
      </c>
      <c r="T132" s="7">
        <f t="shared" si="23"/>
        <v>31.868203124999965</v>
      </c>
      <c r="U132" s="7">
        <f t="shared" si="23"/>
        <v>6.6344531250000012</v>
      </c>
    </row>
    <row r="133" spans="1:21" x14ac:dyDescent="0.2">
      <c r="A133" s="20"/>
      <c r="B133" s="20" t="s">
        <v>9</v>
      </c>
      <c r="C133" s="20"/>
      <c r="D133" s="20"/>
      <c r="E133" s="20">
        <f t="shared" ref="E133:U133" si="24">COUNTA(E3:E130)</f>
        <v>69</v>
      </c>
      <c r="F133" s="20">
        <f t="shared" si="24"/>
        <v>111</v>
      </c>
      <c r="G133" s="20">
        <f t="shared" si="24"/>
        <v>76</v>
      </c>
      <c r="H133" s="20">
        <f t="shared" si="24"/>
        <v>69</v>
      </c>
      <c r="I133" s="20">
        <f t="shared" si="24"/>
        <v>62</v>
      </c>
      <c r="J133" s="20">
        <f t="shared" si="24"/>
        <v>85</v>
      </c>
      <c r="K133" s="20">
        <f t="shared" si="24"/>
        <v>85</v>
      </c>
      <c r="L133" s="20">
        <f t="shared" si="24"/>
        <v>47</v>
      </c>
      <c r="M133" s="20">
        <f t="shared" si="24"/>
        <v>76</v>
      </c>
      <c r="N133" s="20">
        <f t="shared" si="24"/>
        <v>76</v>
      </c>
      <c r="O133" s="20">
        <f t="shared" si="24"/>
        <v>103</v>
      </c>
      <c r="P133" s="20">
        <f t="shared" si="24"/>
        <v>103</v>
      </c>
      <c r="Q133" s="20">
        <f t="shared" si="24"/>
        <v>70</v>
      </c>
      <c r="R133" s="20">
        <f t="shared" si="24"/>
        <v>64</v>
      </c>
      <c r="S133" s="20">
        <f t="shared" si="24"/>
        <v>128</v>
      </c>
      <c r="T133" s="20">
        <f t="shared" si="24"/>
        <v>128</v>
      </c>
      <c r="U133" s="20">
        <f t="shared" si="24"/>
        <v>128</v>
      </c>
    </row>
    <row r="134" spans="1:21" x14ac:dyDescent="0.2">
      <c r="A134" s="28"/>
      <c r="B134" s="32" t="s">
        <v>223</v>
      </c>
      <c r="C134" s="29"/>
      <c r="D134" s="36"/>
      <c r="E134" s="37" t="s">
        <v>235</v>
      </c>
      <c r="F134" s="37" t="s">
        <v>237</v>
      </c>
      <c r="G134" s="37" t="s">
        <v>231</v>
      </c>
      <c r="H134" s="37" t="s">
        <v>229</v>
      </c>
      <c r="I134" s="37" t="s">
        <v>228</v>
      </c>
      <c r="J134" s="37" t="s">
        <v>224</v>
      </c>
      <c r="K134" s="37" t="s">
        <v>236</v>
      </c>
      <c r="L134" s="37" t="s">
        <v>239</v>
      </c>
      <c r="M134" s="37" t="s">
        <v>227</v>
      </c>
      <c r="N134" s="37" t="s">
        <v>231</v>
      </c>
      <c r="O134" s="37" t="s">
        <v>240</v>
      </c>
      <c r="P134" s="37" t="s">
        <v>241</v>
      </c>
      <c r="Q134" s="37" t="s">
        <v>227</v>
      </c>
      <c r="R134" s="37" t="s">
        <v>228</v>
      </c>
      <c r="S134" s="34"/>
      <c r="T134" s="34"/>
      <c r="U134" s="34"/>
    </row>
    <row r="135" spans="1:21" x14ac:dyDescent="0.2">
      <c r="A135" s="30"/>
      <c r="B135" s="33" t="s">
        <v>230</v>
      </c>
      <c r="C135" s="31"/>
      <c r="D135" s="38" t="s">
        <v>15</v>
      </c>
      <c r="E135" s="39" t="s">
        <v>231</v>
      </c>
      <c r="F135" s="39" t="s">
        <v>227</v>
      </c>
      <c r="G135" s="39" t="s">
        <v>238</v>
      </c>
      <c r="H135" s="39" t="s">
        <v>233</v>
      </c>
      <c r="I135" s="39" t="s">
        <v>236</v>
      </c>
      <c r="J135" s="39" t="s">
        <v>231</v>
      </c>
      <c r="K135" s="39" t="s">
        <v>224</v>
      </c>
      <c r="L135" s="39" t="s">
        <v>232</v>
      </c>
      <c r="M135" s="39" t="s">
        <v>225</v>
      </c>
      <c r="N135" s="39" t="s">
        <v>234</v>
      </c>
      <c r="O135" s="39" t="s">
        <v>229</v>
      </c>
      <c r="P135" s="39" t="s">
        <v>226</v>
      </c>
      <c r="Q135" s="39" t="s">
        <v>227</v>
      </c>
      <c r="R135" s="39" t="s">
        <v>225</v>
      </c>
      <c r="S135" s="35"/>
      <c r="T135" s="35"/>
      <c r="U135" s="35"/>
    </row>
  </sheetData>
  <mergeCells count="1">
    <mergeCell ref="A1:T1"/>
  </mergeCells>
  <phoneticPr fontId="0" type="noConversion"/>
  <conditionalFormatting sqref="E3:R3">
    <cfRule type="cellIs" dxfId="280" priority="24462" operator="equal">
      <formula>$T$3</formula>
    </cfRule>
    <cfRule type="cellIs" dxfId="279" priority="24463" operator="equal">
      <formula>$S$3</formula>
    </cfRule>
  </conditionalFormatting>
  <conditionalFormatting sqref="E4:R4">
    <cfRule type="cellIs" dxfId="278" priority="24466" stopIfTrue="1" operator="equal">
      <formula>$T$4</formula>
    </cfRule>
    <cfRule type="cellIs" dxfId="277" priority="24467" stopIfTrue="1" operator="equal">
      <formula>$S$4</formula>
    </cfRule>
  </conditionalFormatting>
  <conditionalFormatting sqref="E5:R5">
    <cfRule type="cellIs" dxfId="276" priority="1" operator="equal">
      <formula>$S$5</formula>
    </cfRule>
    <cfRule type="cellIs" dxfId="275" priority="2" operator="equal">
      <formula>$T$5</formula>
    </cfRule>
    <cfRule type="cellIs" dxfId="274" priority="24470" stopIfTrue="1" operator="equal">
      <formula>$T$5</formula>
    </cfRule>
    <cfRule type="cellIs" dxfId="273" priority="24471" stopIfTrue="1" operator="equal">
      <formula>$S$5</formula>
    </cfRule>
  </conditionalFormatting>
  <conditionalFormatting sqref="E6:R6">
    <cfRule type="cellIs" dxfId="272" priority="24474" stopIfTrue="1" operator="equal">
      <formula>$T$6</formula>
    </cfRule>
    <cfRule type="cellIs" dxfId="271" priority="24475" stopIfTrue="1" operator="equal">
      <formula>$S$6</formula>
    </cfRule>
  </conditionalFormatting>
  <conditionalFormatting sqref="E7:R7">
    <cfRule type="cellIs" dxfId="270" priority="24478" stopIfTrue="1" operator="equal">
      <formula>$T$7</formula>
    </cfRule>
    <cfRule type="cellIs" dxfId="269" priority="24479" stopIfTrue="1" operator="equal">
      <formula>$S$7</formula>
    </cfRule>
  </conditionalFormatting>
  <conditionalFormatting sqref="E8:R8">
    <cfRule type="cellIs" dxfId="268" priority="24482" stopIfTrue="1" operator="equal">
      <formula>$T$8</formula>
    </cfRule>
    <cfRule type="cellIs" dxfId="267" priority="24483" stopIfTrue="1" operator="equal">
      <formula>$S$8</formula>
    </cfRule>
  </conditionalFormatting>
  <conditionalFormatting sqref="E9:R9">
    <cfRule type="cellIs" dxfId="266" priority="24486" stopIfTrue="1" operator="equal">
      <formula>$T$9</formula>
    </cfRule>
    <cfRule type="cellIs" dxfId="265" priority="24487" stopIfTrue="1" operator="equal">
      <formula>$S$9</formula>
    </cfRule>
  </conditionalFormatting>
  <conditionalFormatting sqref="E10:R10">
    <cfRule type="cellIs" dxfId="264" priority="24490" stopIfTrue="1" operator="equal">
      <formula>$S$10</formula>
    </cfRule>
    <cfRule type="cellIs" dxfId="263" priority="24491" stopIfTrue="1" operator="equal">
      <formula>$T$10</formula>
    </cfRule>
  </conditionalFormatting>
  <conditionalFormatting sqref="E11:R11">
    <cfRule type="cellIs" dxfId="262" priority="24494" stopIfTrue="1" operator="equal">
      <formula>$T$11</formula>
    </cfRule>
    <cfRule type="cellIs" dxfId="261" priority="24495" stopIfTrue="1" operator="equal">
      <formula>$S$11</formula>
    </cfRule>
  </conditionalFormatting>
  <conditionalFormatting sqref="E12:R12">
    <cfRule type="cellIs" dxfId="260" priority="24498" stopIfTrue="1" operator="equal">
      <formula>$S$12</formula>
    </cfRule>
    <cfRule type="cellIs" dxfId="259" priority="24499" stopIfTrue="1" operator="equal">
      <formula>$T$12</formula>
    </cfRule>
  </conditionalFormatting>
  <conditionalFormatting sqref="E13:R13">
    <cfRule type="cellIs" dxfId="258" priority="24502" stopIfTrue="1" operator="equal">
      <formula>$S$13</formula>
    </cfRule>
    <cfRule type="cellIs" dxfId="257" priority="24503" stopIfTrue="1" operator="equal">
      <formula>$T$13</formula>
    </cfRule>
  </conditionalFormatting>
  <conditionalFormatting sqref="E14:R14">
    <cfRule type="cellIs" dxfId="256" priority="24506" stopIfTrue="1" operator="equal">
      <formula>$S$14</formula>
    </cfRule>
    <cfRule type="cellIs" dxfId="255" priority="24507" stopIfTrue="1" operator="equal">
      <formula>$T$14</formula>
    </cfRule>
  </conditionalFormatting>
  <conditionalFormatting sqref="E15:R15">
    <cfRule type="cellIs" dxfId="254" priority="24510" stopIfTrue="1" operator="equal">
      <formula>$S$15</formula>
    </cfRule>
    <cfRule type="cellIs" dxfId="253" priority="24511" stopIfTrue="1" operator="equal">
      <formula>$T$15</formula>
    </cfRule>
  </conditionalFormatting>
  <conditionalFormatting sqref="E16:R16">
    <cfRule type="cellIs" dxfId="252" priority="24514" stopIfTrue="1" operator="equal">
      <formula>$S$16</formula>
    </cfRule>
    <cfRule type="cellIs" dxfId="251" priority="24515" stopIfTrue="1" operator="equal">
      <formula>$T$16</formula>
    </cfRule>
  </conditionalFormatting>
  <conditionalFormatting sqref="E17:R17">
    <cfRule type="cellIs" dxfId="250" priority="24518" stopIfTrue="1" operator="equal">
      <formula>$S$17</formula>
    </cfRule>
    <cfRule type="cellIs" dxfId="249" priority="24519" stopIfTrue="1" operator="equal">
      <formula>$T$17</formula>
    </cfRule>
  </conditionalFormatting>
  <conditionalFormatting sqref="E18:R18">
    <cfRule type="cellIs" dxfId="248" priority="24530" stopIfTrue="1" operator="equal">
      <formula>$S$18</formula>
    </cfRule>
    <cfRule type="cellIs" dxfId="247" priority="24531" stopIfTrue="1" operator="equal">
      <formula>$T$18</formula>
    </cfRule>
  </conditionalFormatting>
  <conditionalFormatting sqref="E19:R19">
    <cfRule type="cellIs" dxfId="246" priority="24542" stopIfTrue="1" operator="equal">
      <formula>$S$19</formula>
    </cfRule>
    <cfRule type="cellIs" dxfId="245" priority="24543" stopIfTrue="1" operator="equal">
      <formula>$T$19</formula>
    </cfRule>
  </conditionalFormatting>
  <conditionalFormatting sqref="E20:R20">
    <cfRule type="cellIs" dxfId="244" priority="24546" stopIfTrue="1" operator="equal">
      <formula>$S$20</formula>
    </cfRule>
    <cfRule type="cellIs" dxfId="243" priority="24547" stopIfTrue="1" operator="equal">
      <formula>$T$20</formula>
    </cfRule>
  </conditionalFormatting>
  <conditionalFormatting sqref="E21:R21">
    <cfRule type="cellIs" dxfId="242" priority="24550" stopIfTrue="1" operator="equal">
      <formula>$S$21</formula>
    </cfRule>
    <cfRule type="cellIs" dxfId="241" priority="24551" stopIfTrue="1" operator="equal">
      <formula>$T$21</formula>
    </cfRule>
  </conditionalFormatting>
  <conditionalFormatting sqref="E22:R22">
    <cfRule type="cellIs" dxfId="240" priority="24554" stopIfTrue="1" operator="equal">
      <formula>$S$22</formula>
    </cfRule>
    <cfRule type="cellIs" dxfId="239" priority="24555" stopIfTrue="1" operator="equal">
      <formula>$T$22</formula>
    </cfRule>
  </conditionalFormatting>
  <conditionalFormatting sqref="E23:R24">
    <cfRule type="cellIs" dxfId="238" priority="24558" stopIfTrue="1" operator="equal">
      <formula>$S$23</formula>
    </cfRule>
    <cfRule type="cellIs" dxfId="237" priority="24559" stopIfTrue="1" operator="equal">
      <formula>$T$23</formula>
    </cfRule>
  </conditionalFormatting>
  <conditionalFormatting sqref="E24:R24">
    <cfRule type="cellIs" dxfId="236" priority="24562" operator="equal">
      <formula>$T$24</formula>
    </cfRule>
    <cfRule type="cellIs" dxfId="235" priority="24563" operator="equal">
      <formula>$S$24</formula>
    </cfRule>
  </conditionalFormatting>
  <conditionalFormatting sqref="E25:R25">
    <cfRule type="cellIs" dxfId="234" priority="24574" stopIfTrue="1" operator="equal">
      <formula>$S$25</formula>
    </cfRule>
    <cfRule type="cellIs" dxfId="233" priority="24575" stopIfTrue="1" operator="equal">
      <formula>$T$25</formula>
    </cfRule>
  </conditionalFormatting>
  <conditionalFormatting sqref="E26:R26">
    <cfRule type="cellIs" dxfId="232" priority="24578" stopIfTrue="1" operator="equal">
      <formula>$S$26</formula>
    </cfRule>
    <cfRule type="cellIs" dxfId="231" priority="24579" stopIfTrue="1" operator="equal">
      <formula>$T$26</formula>
    </cfRule>
  </conditionalFormatting>
  <conditionalFormatting sqref="E27:R27">
    <cfRule type="cellIs" dxfId="230" priority="24582" stopIfTrue="1" operator="equal">
      <formula>$S$27</formula>
    </cfRule>
    <cfRule type="cellIs" dxfId="229" priority="24583" stopIfTrue="1" operator="equal">
      <formula>$T$27</formula>
    </cfRule>
  </conditionalFormatting>
  <conditionalFormatting sqref="E28:R28">
    <cfRule type="cellIs" dxfId="228" priority="24586" stopIfTrue="1" operator="equal">
      <formula>$S$28</formula>
    </cfRule>
    <cfRule type="cellIs" dxfId="227" priority="24587" stopIfTrue="1" operator="equal">
      <formula>$T$28</formula>
    </cfRule>
  </conditionalFormatting>
  <conditionalFormatting sqref="E29:R29">
    <cfRule type="cellIs" dxfId="226" priority="24590" stopIfTrue="1" operator="equal">
      <formula>$S$29</formula>
    </cfRule>
    <cfRule type="cellIs" dxfId="225" priority="24591" stopIfTrue="1" operator="equal">
      <formula>$T$29</formula>
    </cfRule>
  </conditionalFormatting>
  <conditionalFormatting sqref="E30:R30">
    <cfRule type="cellIs" dxfId="224" priority="24594" stopIfTrue="1" operator="equal">
      <formula>$S$30</formula>
    </cfRule>
    <cfRule type="cellIs" dxfId="223" priority="24595" stopIfTrue="1" operator="equal">
      <formula>$T$30</formula>
    </cfRule>
  </conditionalFormatting>
  <conditionalFormatting sqref="E31:R31">
    <cfRule type="cellIs" dxfId="222" priority="24598" stopIfTrue="1" operator="equal">
      <formula>$S$31</formula>
    </cfRule>
    <cfRule type="cellIs" dxfId="221" priority="24599" stopIfTrue="1" operator="equal">
      <formula>$T$31</formula>
    </cfRule>
  </conditionalFormatting>
  <conditionalFormatting sqref="E32:R33">
    <cfRule type="cellIs" dxfId="220" priority="24602" stopIfTrue="1" operator="equal">
      <formula>$S$32</formula>
    </cfRule>
    <cfRule type="cellIs" dxfId="219" priority="24603" stopIfTrue="1" operator="equal">
      <formula>$T$32</formula>
    </cfRule>
  </conditionalFormatting>
  <conditionalFormatting sqref="E33:R33 U33">
    <cfRule type="cellIs" dxfId="218" priority="10156" operator="equal">
      <formula>$T$33</formula>
    </cfRule>
    <cfRule type="cellIs" dxfId="217" priority="10157" operator="equal">
      <formula>$S$33</formula>
    </cfRule>
  </conditionalFormatting>
  <conditionalFormatting sqref="E34:R34">
    <cfRule type="cellIs" dxfId="216" priority="24606" stopIfTrue="1" operator="equal">
      <formula>$S$34</formula>
    </cfRule>
    <cfRule type="cellIs" dxfId="215" priority="24607" stopIfTrue="1" operator="equal">
      <formula>$T$34</formula>
    </cfRule>
  </conditionalFormatting>
  <conditionalFormatting sqref="E35:R35">
    <cfRule type="cellIs" dxfId="214" priority="24610" stopIfTrue="1" operator="equal">
      <formula>$S$35</formula>
    </cfRule>
    <cfRule type="cellIs" dxfId="213" priority="24611" stopIfTrue="1" operator="equal">
      <formula>$T$35</formula>
    </cfRule>
  </conditionalFormatting>
  <conditionalFormatting sqref="E36:R36">
    <cfRule type="cellIs" dxfId="212" priority="24614" stopIfTrue="1" operator="equal">
      <formula>$S$36</formula>
    </cfRule>
    <cfRule type="cellIs" dxfId="211" priority="24615" stopIfTrue="1" operator="equal">
      <formula>$T$36</formula>
    </cfRule>
  </conditionalFormatting>
  <conditionalFormatting sqref="E37:R37">
    <cfRule type="cellIs" dxfId="210" priority="24618" stopIfTrue="1" operator="equal">
      <formula>$S$37</formula>
    </cfRule>
    <cfRule type="cellIs" dxfId="209" priority="24619" stopIfTrue="1" operator="equal">
      <formula>$T$37</formula>
    </cfRule>
  </conditionalFormatting>
  <conditionalFormatting sqref="E38:R38">
    <cfRule type="cellIs" dxfId="208" priority="24622" stopIfTrue="1" operator="equal">
      <formula>$S$38</formula>
    </cfRule>
    <cfRule type="cellIs" dxfId="207" priority="24623" stopIfTrue="1" operator="equal">
      <formula>$T$38</formula>
    </cfRule>
  </conditionalFormatting>
  <conditionalFormatting sqref="E39:R39">
    <cfRule type="cellIs" dxfId="206" priority="24626" stopIfTrue="1" operator="equal">
      <formula>$S$39</formula>
    </cfRule>
    <cfRule type="cellIs" dxfId="205" priority="24627" stopIfTrue="1" operator="equal">
      <formula>$T$39</formula>
    </cfRule>
  </conditionalFormatting>
  <conditionalFormatting sqref="E40:R40">
    <cfRule type="cellIs" dxfId="204" priority="24630" stopIfTrue="1" operator="equal">
      <formula>$S$40</formula>
    </cfRule>
    <cfRule type="cellIs" dxfId="203" priority="24631" stopIfTrue="1" operator="equal">
      <formula>$T$40</formula>
    </cfRule>
  </conditionalFormatting>
  <conditionalFormatting sqref="E41:R41">
    <cfRule type="cellIs" dxfId="202" priority="24634" stopIfTrue="1" operator="equal">
      <formula>$S$41</formula>
    </cfRule>
    <cfRule type="cellIs" dxfId="201" priority="24635" stopIfTrue="1" operator="equal">
      <formula>$T$41</formula>
    </cfRule>
  </conditionalFormatting>
  <conditionalFormatting sqref="E42:R42">
    <cfRule type="cellIs" dxfId="200" priority="24638" stopIfTrue="1" operator="equal">
      <formula>$S$42</formula>
    </cfRule>
    <cfRule type="cellIs" dxfId="199" priority="24639" stopIfTrue="1" operator="equal">
      <formula>$T$42</formula>
    </cfRule>
  </conditionalFormatting>
  <conditionalFormatting sqref="E43:R43">
    <cfRule type="cellIs" dxfId="198" priority="24642" stopIfTrue="1" operator="equal">
      <formula>$S$43</formula>
    </cfRule>
    <cfRule type="cellIs" dxfId="197" priority="24643" stopIfTrue="1" operator="equal">
      <formula>$T$43</formula>
    </cfRule>
  </conditionalFormatting>
  <conditionalFormatting sqref="E44:R44">
    <cfRule type="cellIs" dxfId="196" priority="24646" stopIfTrue="1" operator="equal">
      <formula>$S$44</formula>
    </cfRule>
    <cfRule type="cellIs" dxfId="195" priority="24647" stopIfTrue="1" operator="equal">
      <formula>$T$44</formula>
    </cfRule>
  </conditionalFormatting>
  <conditionalFormatting sqref="E45:R45">
    <cfRule type="cellIs" dxfId="194" priority="24650" stopIfTrue="1" operator="equal">
      <formula>$S$45</formula>
    </cfRule>
    <cfRule type="cellIs" dxfId="193" priority="24651" stopIfTrue="1" operator="equal">
      <formula>$T$45</formula>
    </cfRule>
  </conditionalFormatting>
  <conditionalFormatting sqref="E46:R46">
    <cfRule type="cellIs" dxfId="192" priority="24654" stopIfTrue="1" operator="equal">
      <formula>$S$46</formula>
    </cfRule>
    <cfRule type="cellIs" dxfId="191" priority="24655" stopIfTrue="1" operator="equal">
      <formula>$T$46</formula>
    </cfRule>
  </conditionalFormatting>
  <conditionalFormatting sqref="E47:R47">
    <cfRule type="cellIs" dxfId="190" priority="24658" stopIfTrue="1" operator="equal">
      <formula>$S$47</formula>
    </cfRule>
    <cfRule type="cellIs" dxfId="189" priority="24659" stopIfTrue="1" operator="equal">
      <formula>$T$47</formula>
    </cfRule>
  </conditionalFormatting>
  <conditionalFormatting sqref="E48:R49">
    <cfRule type="cellIs" dxfId="188" priority="24662" stopIfTrue="1" operator="equal">
      <formula>$S$48</formula>
    </cfRule>
    <cfRule type="cellIs" dxfId="187" priority="24663" stopIfTrue="1" operator="equal">
      <formula>$T$48</formula>
    </cfRule>
  </conditionalFormatting>
  <conditionalFormatting sqref="E49:R49">
    <cfRule type="cellIs" dxfId="186" priority="24666" operator="equal">
      <formula>$T$49</formula>
    </cfRule>
    <cfRule type="cellIs" dxfId="185" priority="24667" operator="equal">
      <formula>$S$49</formula>
    </cfRule>
  </conditionalFormatting>
  <conditionalFormatting sqref="E50:R50">
    <cfRule type="cellIs" dxfId="184" priority="24670" stopIfTrue="1" operator="equal">
      <formula>$S$50</formula>
    </cfRule>
    <cfRule type="cellIs" dxfId="183" priority="24671" stopIfTrue="1" operator="equal">
      <formula>$T$50</formula>
    </cfRule>
  </conditionalFormatting>
  <conditionalFormatting sqref="E51:R51">
    <cfRule type="cellIs" dxfId="182" priority="24690" stopIfTrue="1" operator="equal">
      <formula>$S$51</formula>
    </cfRule>
    <cfRule type="cellIs" dxfId="181" priority="24691" stopIfTrue="1" operator="equal">
      <formula>$T$51</formula>
    </cfRule>
  </conditionalFormatting>
  <conditionalFormatting sqref="E52:R53">
    <cfRule type="cellIs" dxfId="180" priority="24694" stopIfTrue="1" operator="equal">
      <formula>$S$52</formula>
    </cfRule>
    <cfRule type="cellIs" dxfId="179" priority="24695" stopIfTrue="1" operator="equal">
      <formula>$T$52</formula>
    </cfRule>
  </conditionalFormatting>
  <conditionalFormatting sqref="E53:R53">
    <cfRule type="cellIs" dxfId="178" priority="24698" operator="equal">
      <formula>$T$53</formula>
    </cfRule>
    <cfRule type="cellIs" dxfId="177" priority="24699" operator="equal">
      <formula>$S$53</formula>
    </cfRule>
  </conditionalFormatting>
  <conditionalFormatting sqref="E54:R54">
    <cfRule type="cellIs" dxfId="176" priority="24702" stopIfTrue="1" operator="equal">
      <formula>$S$54</formula>
    </cfRule>
    <cfRule type="cellIs" dxfId="175" priority="24703" stopIfTrue="1" operator="equal">
      <formula>$T$54</formula>
    </cfRule>
  </conditionalFormatting>
  <conditionalFormatting sqref="E55:R57">
    <cfRule type="cellIs" dxfId="174" priority="24706" stopIfTrue="1" operator="equal">
      <formula>$S$55</formula>
    </cfRule>
    <cfRule type="cellIs" dxfId="173" priority="24707" stopIfTrue="1" operator="equal">
      <formula>$T$55</formula>
    </cfRule>
  </conditionalFormatting>
  <conditionalFormatting sqref="E56:R56">
    <cfRule type="cellIs" dxfId="172" priority="24710" operator="equal">
      <formula>$T$56</formula>
    </cfRule>
    <cfRule type="cellIs" dxfId="171" priority="24711" operator="equal">
      <formula>$S$56</formula>
    </cfRule>
  </conditionalFormatting>
  <conditionalFormatting sqref="E57:R57">
    <cfRule type="cellIs" dxfId="170" priority="24714" operator="equal">
      <formula>$T$57</formula>
    </cfRule>
    <cfRule type="cellIs" dxfId="169" priority="24715" operator="equal">
      <formula>$S$57</formula>
    </cfRule>
    <cfRule type="cellIs" dxfId="168" priority="24716" operator="equal">
      <formula>$T$57</formula>
    </cfRule>
    <cfRule type="cellIs" dxfId="167" priority="24717" operator="equal">
      <formula>$S$57</formula>
    </cfRule>
  </conditionalFormatting>
  <conditionalFormatting sqref="E58:R59">
    <cfRule type="cellIs" dxfId="166" priority="24722" stopIfTrue="1" operator="equal">
      <formula>$S$58</formula>
    </cfRule>
    <cfRule type="cellIs" dxfId="165" priority="24723" stopIfTrue="1" operator="equal">
      <formula>$T$58</formula>
    </cfRule>
  </conditionalFormatting>
  <conditionalFormatting sqref="E59:R59">
    <cfRule type="cellIs" dxfId="164" priority="24726" operator="equal">
      <formula>$T$59</formula>
    </cfRule>
    <cfRule type="cellIs" dxfId="163" priority="24727" operator="equal">
      <formula>$S$59</formula>
    </cfRule>
  </conditionalFormatting>
  <conditionalFormatting sqref="E60:R60">
    <cfRule type="cellIs" dxfId="162" priority="24730" stopIfTrue="1" operator="equal">
      <formula>$S$60</formula>
    </cfRule>
    <cfRule type="cellIs" dxfId="161" priority="24731" stopIfTrue="1" operator="equal">
      <formula>$T$60</formula>
    </cfRule>
  </conditionalFormatting>
  <conditionalFormatting sqref="E61:R61">
    <cfRule type="cellIs" dxfId="160" priority="24734" stopIfTrue="1" operator="equal">
      <formula>$S$61</formula>
    </cfRule>
    <cfRule type="cellIs" dxfId="159" priority="24735" stopIfTrue="1" operator="equal">
      <formula>$T$61</formula>
    </cfRule>
  </conditionalFormatting>
  <conditionalFormatting sqref="E62:R62">
    <cfRule type="cellIs" dxfId="158" priority="24738" stopIfTrue="1" operator="equal">
      <formula>$S$62</formula>
    </cfRule>
    <cfRule type="cellIs" dxfId="157" priority="24739" stopIfTrue="1" operator="equal">
      <formula>$T$62</formula>
    </cfRule>
  </conditionalFormatting>
  <conditionalFormatting sqref="E63:R63">
    <cfRule type="cellIs" dxfId="156" priority="24742" stopIfTrue="1" operator="equal">
      <formula>$S$63</formula>
    </cfRule>
    <cfRule type="cellIs" dxfId="155" priority="24743" stopIfTrue="1" operator="equal">
      <formula>$T$63</formula>
    </cfRule>
  </conditionalFormatting>
  <conditionalFormatting sqref="E64:R64">
    <cfRule type="cellIs" dxfId="154" priority="24746" stopIfTrue="1" operator="equal">
      <formula>$S$64</formula>
    </cfRule>
    <cfRule type="cellIs" dxfId="153" priority="24747" stopIfTrue="1" operator="equal">
      <formula>$T$64</formula>
    </cfRule>
  </conditionalFormatting>
  <conditionalFormatting sqref="E65:R67">
    <cfRule type="cellIs" dxfId="152" priority="24750" stopIfTrue="1" operator="equal">
      <formula>$S$65</formula>
    </cfRule>
    <cfRule type="cellIs" dxfId="151" priority="24751" stopIfTrue="1" operator="equal">
      <formula>$T$65</formula>
    </cfRule>
  </conditionalFormatting>
  <conditionalFormatting sqref="E66:R66">
    <cfRule type="cellIs" dxfId="150" priority="24754" operator="equal">
      <formula>$T$66</formula>
    </cfRule>
    <cfRule type="cellIs" dxfId="149" priority="24755" operator="equal">
      <formula>$S$66</formula>
    </cfRule>
  </conditionalFormatting>
  <conditionalFormatting sqref="E67:R67">
    <cfRule type="cellIs" dxfId="148" priority="24758" operator="equal">
      <formula>$T$67</formula>
    </cfRule>
    <cfRule type="cellIs" dxfId="147" priority="24759" operator="equal">
      <formula>$S$67</formula>
    </cfRule>
  </conditionalFormatting>
  <conditionalFormatting sqref="E68:R68">
    <cfRule type="cellIs" dxfId="146" priority="24762" stopIfTrue="1" operator="equal">
      <formula>$S$68</formula>
    </cfRule>
    <cfRule type="cellIs" dxfId="145" priority="24763" stopIfTrue="1" operator="equal">
      <formula>$T$68</formula>
    </cfRule>
  </conditionalFormatting>
  <conditionalFormatting sqref="E69:R130">
    <cfRule type="cellIs" dxfId="144" priority="24766" stopIfTrue="1" operator="equal">
      <formula>$S$69</formula>
    </cfRule>
    <cfRule type="cellIs" dxfId="143" priority="24767" stopIfTrue="1" operator="equal">
      <formula>$T$69</formula>
    </cfRule>
  </conditionalFormatting>
  <conditionalFormatting sqref="E70:R70">
    <cfRule type="cellIs" dxfId="142" priority="24770" stopIfTrue="1" operator="equal">
      <formula>$T$70</formula>
    </cfRule>
    <cfRule type="cellIs" dxfId="141" priority="24771" stopIfTrue="1" operator="equal">
      <formula>$S$70</formula>
    </cfRule>
  </conditionalFormatting>
  <conditionalFormatting sqref="E71:R71">
    <cfRule type="cellIs" dxfId="140" priority="24774" operator="equal">
      <formula>$S$71</formula>
    </cfRule>
    <cfRule type="cellIs" dxfId="139" priority="24775" operator="equal">
      <formula>$T$71</formula>
    </cfRule>
  </conditionalFormatting>
  <conditionalFormatting sqref="E72:R72">
    <cfRule type="cellIs" dxfId="138" priority="24778" operator="equal">
      <formula>$S$72</formula>
    </cfRule>
    <cfRule type="cellIs" dxfId="137" priority="24779" operator="equal">
      <formula>$T$72</formula>
    </cfRule>
  </conditionalFormatting>
  <conditionalFormatting sqref="E73:R73">
    <cfRule type="cellIs" dxfId="136" priority="24782" operator="equal">
      <formula>$S$73</formula>
    </cfRule>
    <cfRule type="cellIs" dxfId="135" priority="24783" operator="equal">
      <formula>$T$73</formula>
    </cfRule>
  </conditionalFormatting>
  <conditionalFormatting sqref="E74:R74">
    <cfRule type="cellIs" dxfId="134" priority="24786" operator="equal">
      <formula>$S$74</formula>
    </cfRule>
    <cfRule type="cellIs" dxfId="133" priority="24787" operator="equal">
      <formula>$T$74</formula>
    </cfRule>
  </conditionalFormatting>
  <conditionalFormatting sqref="E75:R75">
    <cfRule type="cellIs" dxfId="132" priority="24790" operator="equal">
      <formula>$S$75</formula>
    </cfRule>
    <cfRule type="cellIs" dxfId="131" priority="24791" operator="equal">
      <formula>$T$75</formula>
    </cfRule>
  </conditionalFormatting>
  <conditionalFormatting sqref="E76:R76">
    <cfRule type="cellIs" dxfId="130" priority="24794" operator="equal">
      <formula>$S$76</formula>
    </cfRule>
    <cfRule type="cellIs" dxfId="129" priority="24795" operator="equal">
      <formula>$T$76</formula>
    </cfRule>
  </conditionalFormatting>
  <conditionalFormatting sqref="E77:R77">
    <cfRule type="cellIs" dxfId="128" priority="24798" operator="equal">
      <formula>$S$77</formula>
    </cfRule>
    <cfRule type="cellIs" dxfId="127" priority="24799" operator="equal">
      <formula>$T$77</formula>
    </cfRule>
  </conditionalFormatting>
  <conditionalFormatting sqref="E78:R78">
    <cfRule type="cellIs" dxfId="126" priority="24802" operator="equal">
      <formula>$S$78</formula>
    </cfRule>
    <cfRule type="cellIs" dxfId="125" priority="24803" operator="equal">
      <formula>$T$78</formula>
    </cfRule>
  </conditionalFormatting>
  <conditionalFormatting sqref="E79:R79">
    <cfRule type="cellIs" dxfId="124" priority="24806" operator="equal">
      <formula>$S$79</formula>
    </cfRule>
    <cfRule type="cellIs" dxfId="123" priority="24807" operator="equal">
      <formula>$T$79</formula>
    </cfRule>
  </conditionalFormatting>
  <conditionalFormatting sqref="E80:R80">
    <cfRule type="cellIs" dxfId="122" priority="24810" operator="equal">
      <formula>$S$80</formula>
    </cfRule>
    <cfRule type="cellIs" dxfId="121" priority="24811" operator="equal">
      <formula>$T$80</formula>
    </cfRule>
  </conditionalFormatting>
  <conditionalFormatting sqref="E81:R81">
    <cfRule type="cellIs" dxfId="120" priority="24814" operator="equal">
      <formula>$S$81</formula>
    </cfRule>
    <cfRule type="cellIs" dxfId="119" priority="24815" operator="equal">
      <formula>$T$81</formula>
    </cfRule>
  </conditionalFormatting>
  <conditionalFormatting sqref="E82:R82">
    <cfRule type="cellIs" dxfId="118" priority="24818" operator="equal">
      <formula>$S$82</formula>
    </cfRule>
    <cfRule type="cellIs" dxfId="117" priority="24819" operator="equal">
      <formula>$T$82</formula>
    </cfRule>
  </conditionalFormatting>
  <conditionalFormatting sqref="E83:R83">
    <cfRule type="cellIs" dxfId="116" priority="24822" operator="equal">
      <formula>$S$83</formula>
    </cfRule>
    <cfRule type="cellIs" dxfId="115" priority="24823" operator="equal">
      <formula>$T$83</formula>
    </cfRule>
  </conditionalFormatting>
  <conditionalFormatting sqref="E84:R84">
    <cfRule type="cellIs" dxfId="114" priority="24826" operator="equal">
      <formula>$S$84</formula>
    </cfRule>
    <cfRule type="cellIs" dxfId="113" priority="24827" operator="equal">
      <formula>$T$84</formula>
    </cfRule>
  </conditionalFormatting>
  <conditionalFormatting sqref="E85:R85">
    <cfRule type="cellIs" dxfId="112" priority="24830" operator="equal">
      <formula>$S$85</formula>
    </cfRule>
    <cfRule type="cellIs" dxfId="111" priority="24831" operator="equal">
      <formula>$T$85</formula>
    </cfRule>
  </conditionalFormatting>
  <conditionalFormatting sqref="E86:R86">
    <cfRule type="cellIs" dxfId="110" priority="24834" operator="equal">
      <formula>$S$86</formula>
    </cfRule>
    <cfRule type="cellIs" dxfId="109" priority="24835" operator="equal">
      <formula>$T$86</formula>
    </cfRule>
  </conditionalFormatting>
  <conditionalFormatting sqref="E87:R87">
    <cfRule type="cellIs" dxfId="108" priority="24838" operator="equal">
      <formula>$S$87</formula>
    </cfRule>
    <cfRule type="cellIs" dxfId="107" priority="24839" operator="equal">
      <formula>$T$87</formula>
    </cfRule>
  </conditionalFormatting>
  <conditionalFormatting sqref="E88:R88">
    <cfRule type="cellIs" dxfId="106" priority="24842" operator="equal">
      <formula>$S$88</formula>
    </cfRule>
    <cfRule type="cellIs" dxfId="105" priority="24843" operator="equal">
      <formula>$T$88</formula>
    </cfRule>
  </conditionalFormatting>
  <conditionalFormatting sqref="E89:R89">
    <cfRule type="cellIs" dxfId="104" priority="24846" operator="equal">
      <formula>$S$89</formula>
    </cfRule>
    <cfRule type="cellIs" dxfId="103" priority="24847" operator="equal">
      <formula>$T$89</formula>
    </cfRule>
  </conditionalFormatting>
  <conditionalFormatting sqref="E90:R90">
    <cfRule type="cellIs" dxfId="102" priority="24850" operator="equal">
      <formula>$S$90</formula>
    </cfRule>
    <cfRule type="cellIs" dxfId="101" priority="24851" operator="equal">
      <formula>$T$90</formula>
    </cfRule>
  </conditionalFormatting>
  <conditionalFormatting sqref="E91:R91">
    <cfRule type="cellIs" dxfId="100" priority="24854" operator="equal">
      <formula>$S$91</formula>
    </cfRule>
    <cfRule type="cellIs" dxfId="99" priority="24855" operator="equal">
      <formula>$T$91</formula>
    </cfRule>
  </conditionalFormatting>
  <conditionalFormatting sqref="E92:R92">
    <cfRule type="cellIs" dxfId="98" priority="24858" operator="equal">
      <formula>$S$92</formula>
    </cfRule>
    <cfRule type="cellIs" dxfId="97" priority="24859" operator="equal">
      <formula>$T$92</formula>
    </cfRule>
  </conditionalFormatting>
  <conditionalFormatting sqref="E93:R93">
    <cfRule type="cellIs" dxfId="96" priority="24862" operator="equal">
      <formula>$S$93</formula>
    </cfRule>
    <cfRule type="cellIs" dxfId="95" priority="24863" operator="equal">
      <formula>$T$93</formula>
    </cfRule>
  </conditionalFormatting>
  <conditionalFormatting sqref="E94:R94">
    <cfRule type="cellIs" dxfId="94" priority="24866" operator="equal">
      <formula>$S$94</formula>
    </cfRule>
    <cfRule type="cellIs" dxfId="93" priority="24867" operator="equal">
      <formula>$T$94</formula>
    </cfRule>
  </conditionalFormatting>
  <conditionalFormatting sqref="E95:R95">
    <cfRule type="cellIs" dxfId="92" priority="24870" operator="equal">
      <formula>$S$95</formula>
    </cfRule>
    <cfRule type="cellIs" dxfId="91" priority="24871" operator="equal">
      <formula>$T$95</formula>
    </cfRule>
  </conditionalFormatting>
  <conditionalFormatting sqref="E96:R96">
    <cfRule type="cellIs" dxfId="90" priority="24874" operator="equal">
      <formula>$S$96</formula>
    </cfRule>
    <cfRule type="cellIs" dxfId="89" priority="24875" operator="equal">
      <formula>$T$96</formula>
    </cfRule>
  </conditionalFormatting>
  <conditionalFormatting sqref="E97:R97">
    <cfRule type="cellIs" dxfId="88" priority="24878" operator="equal">
      <formula>$S$97</formula>
    </cfRule>
    <cfRule type="cellIs" dxfId="87" priority="24879" operator="equal">
      <formula>$T$97</formula>
    </cfRule>
  </conditionalFormatting>
  <conditionalFormatting sqref="E98:R98">
    <cfRule type="cellIs" dxfId="86" priority="24890" operator="equal">
      <formula>$S$98</formula>
    </cfRule>
    <cfRule type="cellIs" dxfId="85" priority="24891" operator="equal">
      <formula>$T$98</formula>
    </cfRule>
  </conditionalFormatting>
  <conditionalFormatting sqref="E99:R99">
    <cfRule type="cellIs" dxfId="84" priority="24894" operator="equal">
      <formula>$S$99</formula>
    </cfRule>
    <cfRule type="cellIs" dxfId="83" priority="24895" operator="equal">
      <formula>$T$99</formula>
    </cfRule>
  </conditionalFormatting>
  <conditionalFormatting sqref="E100:R100">
    <cfRule type="cellIs" dxfId="82" priority="24898" operator="equal">
      <formula>$S$100</formula>
    </cfRule>
    <cfRule type="cellIs" dxfId="81" priority="24899" operator="equal">
      <formula>$T$100</formula>
    </cfRule>
  </conditionalFormatting>
  <conditionalFormatting sqref="E101:R101">
    <cfRule type="cellIs" dxfId="80" priority="24902" operator="equal">
      <formula>$S$101</formula>
    </cfRule>
    <cfRule type="cellIs" dxfId="79" priority="24903" operator="equal">
      <formula>$T$101</formula>
    </cfRule>
  </conditionalFormatting>
  <conditionalFormatting sqref="E102:R102">
    <cfRule type="cellIs" dxfId="78" priority="24906" operator="equal">
      <formula>$S$102</formula>
    </cfRule>
    <cfRule type="cellIs" dxfId="77" priority="24907" operator="equal">
      <formula>$T$102</formula>
    </cfRule>
  </conditionalFormatting>
  <conditionalFormatting sqref="E103:R103">
    <cfRule type="cellIs" dxfId="76" priority="24910" operator="equal">
      <formula>$S$103</formula>
    </cfRule>
    <cfRule type="cellIs" dxfId="75" priority="24911" operator="equal">
      <formula>$T$103</formula>
    </cfRule>
  </conditionalFormatting>
  <conditionalFormatting sqref="E104:R104">
    <cfRule type="cellIs" dxfId="74" priority="24914" operator="equal">
      <formula>$S$104</formula>
    </cfRule>
    <cfRule type="cellIs" dxfId="73" priority="24915" operator="equal">
      <formula>$T$104</formula>
    </cfRule>
  </conditionalFormatting>
  <conditionalFormatting sqref="E105:R105">
    <cfRule type="cellIs" dxfId="72" priority="24918" operator="equal">
      <formula>$S$105</formula>
    </cfRule>
    <cfRule type="cellIs" dxfId="71" priority="24919" operator="equal">
      <formula>$T$105</formula>
    </cfRule>
  </conditionalFormatting>
  <conditionalFormatting sqref="E106:R106">
    <cfRule type="cellIs" dxfId="70" priority="24930" operator="equal">
      <formula>$S$106</formula>
    </cfRule>
    <cfRule type="cellIs" dxfId="69" priority="24931" operator="equal">
      <formula>$T$106</formula>
    </cfRule>
  </conditionalFormatting>
  <conditionalFormatting sqref="E107:R107">
    <cfRule type="cellIs" dxfId="68" priority="24934" operator="equal">
      <formula>$S$107</formula>
    </cfRule>
    <cfRule type="cellIs" dxfId="67" priority="24935" operator="equal">
      <formula>$T$107</formula>
    </cfRule>
  </conditionalFormatting>
  <conditionalFormatting sqref="E108:R108">
    <cfRule type="cellIs" dxfId="66" priority="24938" operator="equal">
      <formula>$S$108</formula>
    </cfRule>
    <cfRule type="cellIs" dxfId="65" priority="24939" operator="equal">
      <formula>$T$108</formula>
    </cfRule>
  </conditionalFormatting>
  <conditionalFormatting sqref="E109:R109">
    <cfRule type="cellIs" dxfId="64" priority="24946" operator="equal">
      <formula>$S$109</formula>
    </cfRule>
    <cfRule type="cellIs" dxfId="63" priority="24947" operator="equal">
      <formula>$T$109</formula>
    </cfRule>
  </conditionalFormatting>
  <conditionalFormatting sqref="E110:R110">
    <cfRule type="cellIs" dxfId="62" priority="24950" operator="equal">
      <formula>$S$110</formula>
    </cfRule>
    <cfRule type="cellIs" dxfId="61" priority="24951" operator="equal">
      <formula>$T$110</formula>
    </cfRule>
  </conditionalFormatting>
  <conditionalFormatting sqref="E111:R111">
    <cfRule type="cellIs" dxfId="60" priority="24954" operator="equal">
      <formula>$S$111</formula>
    </cfRule>
    <cfRule type="cellIs" dxfId="59" priority="24955" operator="equal">
      <formula>$T$111</formula>
    </cfRule>
  </conditionalFormatting>
  <conditionalFormatting sqref="E112:R112">
    <cfRule type="cellIs" dxfId="58" priority="24962" operator="equal">
      <formula>$S$112</formula>
    </cfRule>
    <cfRule type="cellIs" dxfId="57" priority="24963" operator="equal">
      <formula>$T$112</formula>
    </cfRule>
  </conditionalFormatting>
  <conditionalFormatting sqref="E113:R113">
    <cfRule type="cellIs" dxfId="56" priority="24966" operator="equal">
      <formula>$S$113</formula>
    </cfRule>
    <cfRule type="cellIs" dxfId="55" priority="24967" operator="equal">
      <formula>$T$113</formula>
    </cfRule>
  </conditionalFormatting>
  <conditionalFormatting sqref="E114:R114">
    <cfRule type="cellIs" dxfId="54" priority="24970" operator="equal">
      <formula>$S$114</formula>
    </cfRule>
    <cfRule type="cellIs" dxfId="53" priority="24971" operator="equal">
      <formula>$T$114</formula>
    </cfRule>
  </conditionalFormatting>
  <conditionalFormatting sqref="E115:R115">
    <cfRule type="cellIs" dxfId="52" priority="24974" operator="equal">
      <formula>$S$115</formula>
    </cfRule>
    <cfRule type="cellIs" dxfId="51" priority="24975" operator="equal">
      <formula>$T$115</formula>
    </cfRule>
  </conditionalFormatting>
  <conditionalFormatting sqref="E116:R116">
    <cfRule type="cellIs" dxfId="50" priority="24978" operator="equal">
      <formula>$S$116</formula>
    </cfRule>
    <cfRule type="cellIs" dxfId="49" priority="24979" operator="equal">
      <formula>$T$116</formula>
    </cfRule>
  </conditionalFormatting>
  <conditionalFormatting sqref="E117:R117">
    <cfRule type="cellIs" dxfId="48" priority="24982" operator="equal">
      <formula>$S$117</formula>
    </cfRule>
    <cfRule type="cellIs" dxfId="47" priority="24983" operator="equal">
      <formula>$T$117</formula>
    </cfRule>
  </conditionalFormatting>
  <conditionalFormatting sqref="E118:R118">
    <cfRule type="cellIs" dxfId="46" priority="24986" operator="equal">
      <formula>$S$118</formula>
    </cfRule>
    <cfRule type="cellIs" dxfId="45" priority="24987" operator="equal">
      <formula>$T$118</formula>
    </cfRule>
  </conditionalFormatting>
  <conditionalFormatting sqref="E119:R119">
    <cfRule type="cellIs" dxfId="44" priority="24990" operator="equal">
      <formula>$S$119</formula>
    </cfRule>
    <cfRule type="cellIs" dxfId="43" priority="24991" operator="equal">
      <formula>$T$119</formula>
    </cfRule>
  </conditionalFormatting>
  <conditionalFormatting sqref="E120:R120">
    <cfRule type="cellIs" dxfId="42" priority="24994" operator="equal">
      <formula>$S$120</formula>
    </cfRule>
    <cfRule type="cellIs" dxfId="41" priority="24995" operator="equal">
      <formula>$T$120</formula>
    </cfRule>
  </conditionalFormatting>
  <conditionalFormatting sqref="E121:R121">
    <cfRule type="cellIs" dxfId="40" priority="24998" operator="equal">
      <formula>$S$121</formula>
    </cfRule>
    <cfRule type="cellIs" dxfId="39" priority="24999" operator="equal">
      <formula>$T$121</formula>
    </cfRule>
  </conditionalFormatting>
  <conditionalFormatting sqref="E122:R122">
    <cfRule type="cellIs" dxfId="38" priority="25002" operator="equal">
      <formula>$S$122</formula>
    </cfRule>
    <cfRule type="cellIs" dxfId="37" priority="25003" operator="equal">
      <formula>$T$122</formula>
    </cfRule>
  </conditionalFormatting>
  <conditionalFormatting sqref="E123:R123">
    <cfRule type="cellIs" dxfId="36" priority="25006" operator="equal">
      <formula>$S$123</formula>
    </cfRule>
    <cfRule type="cellIs" dxfId="35" priority="25007" operator="equal">
      <formula>$T$123</formula>
    </cfRule>
  </conditionalFormatting>
  <conditionalFormatting sqref="E124:R124">
    <cfRule type="cellIs" dxfId="34" priority="25010" operator="equal">
      <formula>$S$124</formula>
    </cfRule>
    <cfRule type="cellIs" dxfId="33" priority="25011" operator="equal">
      <formula>$T$124</formula>
    </cfRule>
  </conditionalFormatting>
  <conditionalFormatting sqref="E125:R125">
    <cfRule type="cellIs" dxfId="32" priority="25014" operator="equal">
      <formula>$S$125</formula>
    </cfRule>
    <cfRule type="cellIs" dxfId="31" priority="25015" operator="equal">
      <formula>$T$125</formula>
    </cfRule>
  </conditionalFormatting>
  <conditionalFormatting sqref="E126:R126">
    <cfRule type="cellIs" dxfId="30" priority="25018" operator="equal">
      <formula>$S$126</formula>
    </cfRule>
    <cfRule type="cellIs" dxfId="29" priority="25019" operator="equal">
      <formula>$T$126</formula>
    </cfRule>
  </conditionalFormatting>
  <conditionalFormatting sqref="E127:R127">
    <cfRule type="cellIs" dxfId="28" priority="25022" operator="equal">
      <formula>$S$127</formula>
    </cfRule>
    <cfRule type="cellIs" dxfId="27" priority="25023" operator="equal">
      <formula>$T$127</formula>
    </cfRule>
  </conditionalFormatting>
  <conditionalFormatting sqref="E128:R128">
    <cfRule type="cellIs" dxfId="26" priority="25026" operator="equal">
      <formula>$S$128</formula>
    </cfRule>
    <cfRule type="cellIs" dxfId="25" priority="25027" operator="equal">
      <formula>$T$128</formula>
    </cfRule>
  </conditionalFormatting>
  <conditionalFormatting sqref="E129:R129">
    <cfRule type="cellIs" dxfId="24" priority="25030" operator="equal">
      <formula>$S$129</formula>
    </cfRule>
    <cfRule type="cellIs" dxfId="23" priority="25031" operator="equal">
      <formula>$T$129</formula>
    </cfRule>
  </conditionalFormatting>
  <conditionalFormatting sqref="E130:R130">
    <cfRule type="cellIs" dxfId="22" priority="25034" operator="equal">
      <formula>$S$130</formula>
    </cfRule>
    <cfRule type="cellIs" dxfId="21" priority="25035" operator="equal">
      <formula>$T$130</formula>
    </cfRule>
  </conditionalFormatting>
  <pageMargins left="0" right="0" top="0.25" bottom="0.25" header="0.05" footer="0.05"/>
  <pageSetup paperSize="9" scale="75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Sheet3</vt:lpstr>
      <vt:lpstr>Sheet1</vt:lpstr>
      <vt:lpstr>Sheet2</vt:lpstr>
      <vt:lpstr>Chart3</vt:lpstr>
    </vt:vector>
  </TitlesOfParts>
  <Company>DEZ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DezNICO</dc:creator>
  <cp:lastModifiedBy>Jessica De Palm</cp:lastModifiedBy>
  <cp:lastPrinted>2026-01-28T17:12:34Z</cp:lastPrinted>
  <dcterms:created xsi:type="dcterms:W3CDTF">2004-02-02T17:42:43Z</dcterms:created>
  <dcterms:modified xsi:type="dcterms:W3CDTF">2026-05-06T15:36:12Z</dcterms:modified>
</cp:coreProperties>
</file>