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GEMEEN\ONDERZOEKEN\PRIJSVERGELIJKINGEN\PV WEBSITE\2025\"/>
    </mc:Choice>
  </mc:AlternateContent>
  <xr:revisionPtr revIDLastSave="0" documentId="13_ncr:1_{6E75C1EF-909D-4376-B825-79543BD83B03}" xr6:coauthVersionLast="47" xr6:coauthVersionMax="47" xr10:uidLastSave="{00000000-0000-0000-0000-000000000000}"/>
  <bookViews>
    <workbookView xWindow="-120" yWindow="-120" windowWidth="24240" windowHeight="1314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Sheet1!$A$2:$R$132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3" i="2" l="1"/>
  <c r="T133" i="2"/>
  <c r="S132" i="2"/>
  <c r="T132" i="2"/>
  <c r="S131" i="2"/>
  <c r="T131" i="2"/>
  <c r="L133" i="2"/>
  <c r="L132" i="2"/>
  <c r="L131" i="2"/>
  <c r="E133" i="2"/>
  <c r="E132" i="2"/>
  <c r="E131" i="2"/>
  <c r="V3" i="2" l="1"/>
  <c r="W3" i="2"/>
  <c r="V4" i="2"/>
  <c r="W4" i="2"/>
  <c r="X4" i="2" l="1"/>
  <c r="X3" i="2"/>
  <c r="U133" i="2"/>
  <c r="U132" i="2"/>
  <c r="U131" i="2"/>
  <c r="V5" i="2"/>
  <c r="W5" i="2"/>
  <c r="V6" i="2"/>
  <c r="W6" i="2"/>
  <c r="V7" i="2"/>
  <c r="W7" i="2"/>
  <c r="V8" i="2"/>
  <c r="W8" i="2"/>
  <c r="V9" i="2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V38" i="2"/>
  <c r="W38" i="2"/>
  <c r="V39" i="2"/>
  <c r="W39" i="2"/>
  <c r="V40" i="2"/>
  <c r="W40" i="2"/>
  <c r="V41" i="2"/>
  <c r="W41" i="2"/>
  <c r="V42" i="2"/>
  <c r="W42" i="2"/>
  <c r="V43" i="2"/>
  <c r="W43" i="2"/>
  <c r="V44" i="2"/>
  <c r="W44" i="2"/>
  <c r="V45" i="2"/>
  <c r="W45" i="2"/>
  <c r="V46" i="2"/>
  <c r="W46" i="2"/>
  <c r="V47" i="2"/>
  <c r="W47" i="2"/>
  <c r="V48" i="2"/>
  <c r="W48" i="2"/>
  <c r="V49" i="2"/>
  <c r="W49" i="2"/>
  <c r="V50" i="2"/>
  <c r="W50" i="2"/>
  <c r="V51" i="2"/>
  <c r="W51" i="2"/>
  <c r="V52" i="2"/>
  <c r="W52" i="2"/>
  <c r="V53" i="2"/>
  <c r="W53" i="2"/>
  <c r="V54" i="2"/>
  <c r="W54" i="2"/>
  <c r="V55" i="2"/>
  <c r="W55" i="2"/>
  <c r="V56" i="2"/>
  <c r="W56" i="2"/>
  <c r="V57" i="2"/>
  <c r="W57" i="2"/>
  <c r="V58" i="2"/>
  <c r="W58" i="2"/>
  <c r="V59" i="2"/>
  <c r="W59" i="2"/>
  <c r="V60" i="2"/>
  <c r="W60" i="2"/>
  <c r="V61" i="2"/>
  <c r="W61" i="2"/>
  <c r="V62" i="2"/>
  <c r="W62" i="2"/>
  <c r="V63" i="2"/>
  <c r="W63" i="2"/>
  <c r="V64" i="2"/>
  <c r="W64" i="2"/>
  <c r="V65" i="2"/>
  <c r="W65" i="2"/>
  <c r="V66" i="2"/>
  <c r="W66" i="2"/>
  <c r="V67" i="2"/>
  <c r="W67" i="2"/>
  <c r="V68" i="2"/>
  <c r="W68" i="2"/>
  <c r="V69" i="2"/>
  <c r="W69" i="2"/>
  <c r="V70" i="2"/>
  <c r="W70" i="2"/>
  <c r="V71" i="2"/>
  <c r="W71" i="2"/>
  <c r="V72" i="2"/>
  <c r="W72" i="2"/>
  <c r="V73" i="2"/>
  <c r="W73" i="2"/>
  <c r="V74" i="2"/>
  <c r="W74" i="2"/>
  <c r="V75" i="2"/>
  <c r="W75" i="2"/>
  <c r="V76" i="2"/>
  <c r="W76" i="2"/>
  <c r="V77" i="2"/>
  <c r="W77" i="2"/>
  <c r="V78" i="2"/>
  <c r="W78" i="2"/>
  <c r="V79" i="2"/>
  <c r="W79" i="2"/>
  <c r="V80" i="2"/>
  <c r="W80" i="2"/>
  <c r="V81" i="2"/>
  <c r="W81" i="2"/>
  <c r="V82" i="2"/>
  <c r="W82" i="2"/>
  <c r="V83" i="2"/>
  <c r="W83" i="2"/>
  <c r="V84" i="2"/>
  <c r="W84" i="2"/>
  <c r="V85" i="2"/>
  <c r="W85" i="2"/>
  <c r="V86" i="2"/>
  <c r="W86" i="2"/>
  <c r="V87" i="2"/>
  <c r="W87" i="2"/>
  <c r="V88" i="2"/>
  <c r="W88" i="2"/>
  <c r="V89" i="2"/>
  <c r="W89" i="2"/>
  <c r="V90" i="2"/>
  <c r="W90" i="2"/>
  <c r="V91" i="2"/>
  <c r="W91" i="2"/>
  <c r="V92" i="2"/>
  <c r="W92" i="2"/>
  <c r="V93" i="2"/>
  <c r="W93" i="2"/>
  <c r="V94" i="2"/>
  <c r="W94" i="2"/>
  <c r="V95" i="2"/>
  <c r="W95" i="2"/>
  <c r="V96" i="2"/>
  <c r="W96" i="2"/>
  <c r="V97" i="2"/>
  <c r="W97" i="2"/>
  <c r="V98" i="2"/>
  <c r="W98" i="2"/>
  <c r="V99" i="2"/>
  <c r="W99" i="2"/>
  <c r="V100" i="2"/>
  <c r="W100" i="2"/>
  <c r="V101" i="2"/>
  <c r="W101" i="2"/>
  <c r="V102" i="2"/>
  <c r="W102" i="2"/>
  <c r="V103" i="2"/>
  <c r="W103" i="2"/>
  <c r="V104" i="2"/>
  <c r="W104" i="2"/>
  <c r="V105" i="2"/>
  <c r="W105" i="2"/>
  <c r="V106" i="2"/>
  <c r="W106" i="2"/>
  <c r="V107" i="2"/>
  <c r="W107" i="2"/>
  <c r="V108" i="2"/>
  <c r="W108" i="2"/>
  <c r="V109" i="2"/>
  <c r="W109" i="2"/>
  <c r="V110" i="2"/>
  <c r="W110" i="2"/>
  <c r="V111" i="2"/>
  <c r="W111" i="2"/>
  <c r="V112" i="2"/>
  <c r="W112" i="2"/>
  <c r="V113" i="2"/>
  <c r="W113" i="2"/>
  <c r="V114" i="2"/>
  <c r="W114" i="2"/>
  <c r="V115" i="2"/>
  <c r="W115" i="2"/>
  <c r="V116" i="2"/>
  <c r="W116" i="2"/>
  <c r="V117" i="2"/>
  <c r="W117" i="2"/>
  <c r="V118" i="2"/>
  <c r="W118" i="2"/>
  <c r="V119" i="2"/>
  <c r="W119" i="2"/>
  <c r="V120" i="2"/>
  <c r="W120" i="2"/>
  <c r="V121" i="2"/>
  <c r="W121" i="2"/>
  <c r="V122" i="2"/>
  <c r="W122" i="2"/>
  <c r="V123" i="2"/>
  <c r="W123" i="2"/>
  <c r="V124" i="2"/>
  <c r="W124" i="2"/>
  <c r="V125" i="2"/>
  <c r="W125" i="2"/>
  <c r="V126" i="2"/>
  <c r="W126" i="2"/>
  <c r="V127" i="2"/>
  <c r="W127" i="2"/>
  <c r="V128" i="2"/>
  <c r="W128" i="2"/>
  <c r="V129" i="2"/>
  <c r="W129" i="2"/>
  <c r="V130" i="2"/>
  <c r="W130" i="2"/>
  <c r="X55" i="2" l="1"/>
  <c r="X39" i="2"/>
  <c r="X56" i="2"/>
  <c r="X17" i="2"/>
  <c r="X48" i="2"/>
  <c r="X49" i="2"/>
  <c r="X50" i="2"/>
  <c r="X121" i="2"/>
  <c r="X24" i="2"/>
  <c r="X42" i="2"/>
  <c r="X45" i="2"/>
  <c r="X122" i="2" l="1"/>
  <c r="X124" i="2"/>
  <c r="X125" i="2"/>
  <c r="X126" i="2"/>
  <c r="X128" i="2"/>
  <c r="X129" i="2"/>
  <c r="X130" i="2"/>
  <c r="X127" i="2" l="1"/>
  <c r="X123" i="2"/>
  <c r="R132" i="2"/>
  <c r="F133" i="2"/>
  <c r="G133" i="2"/>
  <c r="H133" i="2"/>
  <c r="I133" i="2"/>
  <c r="J133" i="2"/>
  <c r="K133" i="2"/>
  <c r="M133" i="2"/>
  <c r="N133" i="2"/>
  <c r="O133" i="2"/>
  <c r="P133" i="2"/>
  <c r="Q133" i="2"/>
  <c r="R133" i="2"/>
  <c r="O132" i="2"/>
  <c r="O131" i="2"/>
  <c r="Q132" i="2"/>
  <c r="P132" i="2"/>
  <c r="N132" i="2"/>
  <c r="M132" i="2"/>
  <c r="K132" i="2"/>
  <c r="J132" i="2"/>
  <c r="I132" i="2"/>
  <c r="H132" i="2"/>
  <c r="G132" i="2"/>
  <c r="F132" i="2"/>
  <c r="R131" i="2"/>
  <c r="Q131" i="2"/>
  <c r="P131" i="2"/>
  <c r="N131" i="2"/>
  <c r="M131" i="2"/>
  <c r="K131" i="2"/>
  <c r="J131" i="2"/>
  <c r="I131" i="2"/>
  <c r="H131" i="2"/>
  <c r="G131" i="2"/>
  <c r="F131" i="2"/>
  <c r="X26" i="2" l="1"/>
  <c r="X31" i="2"/>
  <c r="X116" i="2"/>
  <c r="X13" i="2"/>
  <c r="X21" i="2"/>
  <c r="X10" i="2"/>
  <c r="X53" i="2"/>
  <c r="X120" i="2"/>
  <c r="X115" i="2"/>
  <c r="X57" i="2"/>
  <c r="X51" i="2"/>
  <c r="X41" i="2"/>
  <c r="X30" i="2"/>
  <c r="X28" i="2"/>
  <c r="V131" i="2"/>
  <c r="W131" i="2"/>
  <c r="X119" i="2"/>
  <c r="X58" i="2"/>
  <c r="X54" i="2"/>
  <c r="X52" i="2"/>
  <c r="X43" i="2"/>
  <c r="X40" i="2"/>
  <c r="X18" i="2"/>
  <c r="W133" i="2"/>
  <c r="X117" i="2"/>
  <c r="X46" i="2"/>
  <c r="X37" i="2"/>
  <c r="X35" i="2"/>
  <c r="X33" i="2"/>
  <c r="X29" i="2"/>
  <c r="X25" i="2"/>
  <c r="X19" i="2"/>
  <c r="X15" i="2"/>
  <c r="X5" i="2"/>
  <c r="X109" i="2"/>
  <c r="X108" i="2"/>
  <c r="X107" i="2"/>
  <c r="X106" i="2"/>
  <c r="X103" i="2"/>
  <c r="X102" i="2"/>
  <c r="X94" i="2"/>
  <c r="X91" i="2"/>
  <c r="X87" i="2"/>
  <c r="X79" i="2"/>
  <c r="X73" i="2"/>
  <c r="X72" i="2"/>
  <c r="X70" i="2"/>
  <c r="X64" i="2"/>
  <c r="X62" i="2"/>
  <c r="X61" i="2"/>
  <c r="X60" i="2"/>
  <c r="X59" i="2"/>
  <c r="X114" i="2"/>
  <c r="X111" i="2"/>
  <c r="X89" i="2"/>
  <c r="X88" i="2"/>
  <c r="X75" i="2"/>
  <c r="X101" i="2"/>
  <c r="X100" i="2"/>
  <c r="X98" i="2"/>
  <c r="X96" i="2"/>
  <c r="X83" i="2"/>
  <c r="X81" i="2"/>
  <c r="X80" i="2"/>
  <c r="X92" i="2"/>
  <c r="X85" i="2"/>
  <c r="X84" i="2"/>
  <c r="X77" i="2"/>
  <c r="X76" i="2"/>
  <c r="X69" i="2"/>
  <c r="X68" i="2"/>
  <c r="X67" i="2"/>
  <c r="X66" i="2"/>
  <c r="X65" i="2"/>
  <c r="X105" i="2"/>
  <c r="X104" i="2"/>
  <c r="X99" i="2"/>
  <c r="X97" i="2"/>
  <c r="X93" i="2"/>
  <c r="X90" i="2"/>
  <c r="X86" i="2"/>
  <c r="X82" i="2"/>
  <c r="X78" i="2"/>
  <c r="X74" i="2"/>
  <c r="X71" i="2"/>
  <c r="X63" i="2"/>
  <c r="X95" i="2"/>
  <c r="V132" i="2"/>
  <c r="X118" i="2"/>
  <c r="X47" i="2"/>
  <c r="X38" i="2"/>
  <c r="X36" i="2"/>
  <c r="X34" i="2"/>
  <c r="X23" i="2"/>
  <c r="X16" i="2"/>
  <c r="X14" i="2"/>
  <c r="X8" i="2"/>
  <c r="X7" i="2"/>
  <c r="X6" i="2"/>
  <c r="V133" i="2"/>
  <c r="W132" i="2"/>
  <c r="X44" i="2"/>
  <c r="X32" i="2"/>
  <c r="X27" i="2"/>
  <c r="X22" i="2"/>
  <c r="X20" i="2"/>
  <c r="X12" i="2"/>
  <c r="X11" i="2"/>
  <c r="X9" i="2"/>
  <c r="X113" i="2"/>
  <c r="X112" i="2"/>
  <c r="X110" i="2"/>
  <c r="X131" i="2" l="1"/>
  <c r="X133" i="2"/>
  <c r="X13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<sst xmlns="http://schemas.openxmlformats.org/spreadsheetml/2006/main" count="416" uniqueCount="246">
  <si>
    <t>Inhoud</t>
  </si>
  <si>
    <t>Merk/Artikel</t>
  </si>
  <si>
    <t>Categorie</t>
  </si>
  <si>
    <t>Arco Iris</t>
  </si>
  <si>
    <t>Best Buy</t>
  </si>
  <si>
    <t>Bon Bini</t>
  </si>
  <si>
    <t>Boulev. market Place</t>
  </si>
  <si>
    <t>Centrum Mahaai</t>
  </si>
  <si>
    <t>Esperamos</t>
  </si>
  <si>
    <t>Vreugdenhil</t>
  </si>
  <si>
    <t xml:space="preserve">Nr. </t>
  </si>
  <si>
    <t>Aantal producten</t>
  </si>
  <si>
    <t>Totaalbedrag obv aantal producten</t>
  </si>
  <si>
    <t>Gem. bedrag per aantal producten</t>
  </si>
  <si>
    <t>Duurste</t>
  </si>
  <si>
    <t>Mangusa Rio</t>
  </si>
  <si>
    <t>Verschil</t>
  </si>
  <si>
    <t>Mangusa Hypermarkt</t>
  </si>
  <si>
    <t xml:space="preserve"> </t>
  </si>
  <si>
    <t>Luna Park</t>
  </si>
  <si>
    <t>Ruyterkade</t>
  </si>
  <si>
    <t>Van den Tweel</t>
  </si>
  <si>
    <t xml:space="preserve">Centrum Piscadera </t>
  </si>
  <si>
    <t>Jam La Constancia (Pineappel)</t>
  </si>
  <si>
    <t>BROODSMEERSEL</t>
  </si>
  <si>
    <t>300 gr</t>
  </si>
  <si>
    <t>La Constancia guayaba</t>
  </si>
  <si>
    <t>10.5 oz</t>
  </si>
  <si>
    <t>350 gr</t>
  </si>
  <si>
    <t>454 gr</t>
  </si>
  <si>
    <t>Geurts strawberry</t>
  </si>
  <si>
    <t>450 gr</t>
  </si>
  <si>
    <t>Pindakaas Creamy Calvé</t>
  </si>
  <si>
    <t>Teddie smooth</t>
  </si>
  <si>
    <t>12 oz</t>
  </si>
  <si>
    <t>18 oz</t>
  </si>
  <si>
    <t>Pranutti nut / choco</t>
  </si>
  <si>
    <t>Nutella Chocco</t>
  </si>
  <si>
    <t>371 gr</t>
  </si>
  <si>
    <t>Hazella</t>
  </si>
  <si>
    <t>Bush's bònchi kora</t>
  </si>
  <si>
    <t xml:space="preserve">BONEN IN BLIK </t>
  </si>
  <si>
    <t>15 oz</t>
  </si>
  <si>
    <t>S &amp; W bònchi kora</t>
  </si>
  <si>
    <t>439 gr</t>
  </si>
  <si>
    <t>Goya bònchi kora</t>
  </si>
  <si>
    <t>15.5 oz</t>
  </si>
  <si>
    <t>Grace bònchi kora</t>
  </si>
  <si>
    <t>425 gr</t>
  </si>
  <si>
    <t>Coroos bònchi kora</t>
  </si>
  <si>
    <t>Camilia blackeye peas</t>
  </si>
  <si>
    <t xml:space="preserve">BONEN IN PAK </t>
  </si>
  <si>
    <t>1 lb</t>
  </si>
  <si>
    <t>Camilia green split peas</t>
  </si>
  <si>
    <t>Camilia pinto</t>
  </si>
  <si>
    <t>Goya blackeye peas</t>
  </si>
  <si>
    <t>Goya green split peas</t>
  </si>
  <si>
    <t>Libby's</t>
  </si>
  <si>
    <t>MAIS IN BLIK / GLAS</t>
  </si>
  <si>
    <t>432 gr</t>
  </si>
  <si>
    <t>Goya</t>
  </si>
  <si>
    <t>Libby's Peas &amp; Carrots</t>
  </si>
  <si>
    <t>GROENTEN IN BLIK / GLAS</t>
  </si>
  <si>
    <t>Libby's Rooibiet   diced</t>
  </si>
  <si>
    <t xml:space="preserve">Libby's Rooibiet sliced  </t>
  </si>
  <si>
    <t>Goya Doperwten</t>
  </si>
  <si>
    <t>Goya Peas &amp; Carrots</t>
  </si>
  <si>
    <t>Goya Rooibiet Slices</t>
  </si>
  <si>
    <t>Goya Wortel Slices</t>
  </si>
  <si>
    <t>Goya Mix Groenten</t>
  </si>
  <si>
    <t>Campbell's vegetable</t>
  </si>
  <si>
    <t>SOEP IN BLIK / PAK</t>
  </si>
  <si>
    <t>10.1/2 oz</t>
  </si>
  <si>
    <t>Campbell's chicken noodle</t>
  </si>
  <si>
    <t>10.75 oz</t>
  </si>
  <si>
    <t>Unox stevige groente soep</t>
  </si>
  <si>
    <t>300 ml</t>
  </si>
  <si>
    <t>Unox stevigekippen soep</t>
  </si>
  <si>
    <t>Continental Sopa de Fideos/ in pak</t>
  </si>
  <si>
    <t>107 gr</t>
  </si>
  <si>
    <t>Casa Italiana</t>
  </si>
  <si>
    <t xml:space="preserve"> MACARONI</t>
  </si>
  <si>
    <t>1000 gr</t>
  </si>
  <si>
    <t>Macaroni Elbow Honig</t>
  </si>
  <si>
    <t>700 gr</t>
  </si>
  <si>
    <t>Gallo Macaroni Elbow</t>
  </si>
  <si>
    <t>250 gr</t>
  </si>
  <si>
    <t>500 gr</t>
  </si>
  <si>
    <t>Camil (bruin)</t>
  </si>
  <si>
    <t>RIJST</t>
  </si>
  <si>
    <t>2 lb</t>
  </si>
  <si>
    <t>Blue Ribbon (bruin)</t>
  </si>
  <si>
    <t>5 lb</t>
  </si>
  <si>
    <t>Blue Ribbon (wit)</t>
  </si>
  <si>
    <t>Nika (bruin)</t>
  </si>
  <si>
    <t>4.4 lb</t>
  </si>
  <si>
    <t>Nika (wit)</t>
  </si>
  <si>
    <t xml:space="preserve">Promasa/geel </t>
  </si>
  <si>
    <t xml:space="preserve">MAISMEEL </t>
  </si>
  <si>
    <t>2 lbs</t>
  </si>
  <si>
    <t>P.A.N./geel</t>
  </si>
  <si>
    <t>Funchi Fresku/geel</t>
  </si>
  <si>
    <t>P.A.N./ wit</t>
  </si>
  <si>
    <t xml:space="preserve">2 lbs </t>
  </si>
  <si>
    <t>Robin Hood</t>
  </si>
  <si>
    <t>TARWE MEEL</t>
  </si>
  <si>
    <t>5 lbs</t>
  </si>
  <si>
    <t>Flag</t>
  </si>
  <si>
    <t>4.4 lbs</t>
  </si>
  <si>
    <t>11.02 lbs</t>
  </si>
  <si>
    <t>Gold (Self rising)</t>
  </si>
  <si>
    <t xml:space="preserve">5 lbs </t>
  </si>
  <si>
    <t>Gold Medal (all purpose)</t>
  </si>
  <si>
    <t>Vigo Olive Oil 100% pure</t>
  </si>
  <si>
    <t>SPIJSOLIE</t>
  </si>
  <si>
    <t>250 ml</t>
  </si>
  <si>
    <t>Wesseon Canola Oil</t>
  </si>
  <si>
    <t>48 oz</t>
  </si>
  <si>
    <t xml:space="preserve">Vigo (extra virgin ) </t>
  </si>
  <si>
    <t>Badia (extra virgin )</t>
  </si>
  <si>
    <t>500 ml</t>
  </si>
  <si>
    <t>MARGARINE</t>
  </si>
  <si>
    <t>220 gr</t>
  </si>
  <si>
    <t>Blue Band in pak</t>
  </si>
  <si>
    <t>Remia nieuw light</t>
  </si>
  <si>
    <t>Blue bonnet stick quarters (822)</t>
  </si>
  <si>
    <t>Blue bonnet stick quarters light (856)</t>
  </si>
  <si>
    <t>Hunt's Paste</t>
  </si>
  <si>
    <t>TOMATENPASTA</t>
  </si>
  <si>
    <t>6 oz</t>
  </si>
  <si>
    <t>La Constancia</t>
  </si>
  <si>
    <t>Tropic</t>
  </si>
  <si>
    <t>Alfresco</t>
  </si>
  <si>
    <t>Kingtom</t>
  </si>
  <si>
    <t>370 gr</t>
  </si>
  <si>
    <t>Orient Star</t>
  </si>
  <si>
    <t>Royal</t>
  </si>
  <si>
    <t>SUIKER (WIT)</t>
  </si>
  <si>
    <t>King Sugar</t>
  </si>
  <si>
    <t>4 lbs</t>
  </si>
  <si>
    <t>Domino</t>
  </si>
  <si>
    <t>Eagle</t>
  </si>
  <si>
    <t>Manuelita</t>
  </si>
  <si>
    <t>1 kg</t>
  </si>
  <si>
    <t>2 kg</t>
  </si>
  <si>
    <t xml:space="preserve">Lipton Yellow Label </t>
  </si>
  <si>
    <t>THEE</t>
  </si>
  <si>
    <t>20 stuks</t>
  </si>
  <si>
    <t xml:space="preserve">Hardon </t>
  </si>
  <si>
    <t>25 stuks</t>
  </si>
  <si>
    <t>Crown</t>
  </si>
  <si>
    <t>Colcafe Clasico</t>
  </si>
  <si>
    <t>KOFFIE</t>
  </si>
  <si>
    <t>85 gr</t>
  </si>
  <si>
    <t>Nescafe Instant</t>
  </si>
  <si>
    <t>Café Sto. Domingo Roasted</t>
  </si>
  <si>
    <t>8.8 oz</t>
  </si>
  <si>
    <t>Kellog's</t>
  </si>
  <si>
    <t>KELLOG'S CORN FLAKES (U.S.A.)</t>
  </si>
  <si>
    <t xml:space="preserve">18 oz </t>
  </si>
  <si>
    <t>Quaker Quick Cooking</t>
  </si>
  <si>
    <t>330 gr</t>
  </si>
  <si>
    <t>Quaker Quick cooking</t>
  </si>
  <si>
    <t>660 gr</t>
  </si>
  <si>
    <t>Quaker Instant</t>
  </si>
  <si>
    <t>Gloria Orange</t>
  </si>
  <si>
    <t xml:space="preserve">VRUCHTENSAP IN PAK </t>
  </si>
  <si>
    <t>1 ltr</t>
  </si>
  <si>
    <t>Ceres Apple</t>
  </si>
  <si>
    <t>Baggio Pronto Peer</t>
  </si>
  <si>
    <t xml:space="preserve"> Friesche Vlag halfvolle</t>
  </si>
  <si>
    <t>MELK IN PAK</t>
  </si>
  <si>
    <t xml:space="preserve"> Friesche Vlag magere</t>
  </si>
  <si>
    <t>Sane halfvolle</t>
  </si>
  <si>
    <t>Gloria Vollemelk</t>
  </si>
  <si>
    <t>Coast</t>
  </si>
  <si>
    <t>MELK IN BLIK (ongesuikerd)</t>
  </si>
  <si>
    <t>410 gr</t>
  </si>
  <si>
    <t>Bonle</t>
  </si>
  <si>
    <t>Carnation</t>
  </si>
  <si>
    <t>Frisian Flag</t>
  </si>
  <si>
    <t>Hollandia Street</t>
  </si>
  <si>
    <t>MELKPOEDER (instant)</t>
  </si>
  <si>
    <t>400 gr</t>
  </si>
  <si>
    <t>Sun Quick Tropical</t>
  </si>
  <si>
    <t>Sun Quick Orange</t>
  </si>
  <si>
    <t>LIMONADE SIROOP</t>
  </si>
  <si>
    <t>330 ml</t>
  </si>
  <si>
    <t>840 ml</t>
  </si>
  <si>
    <t>Coca Cola / Fria (lokal)</t>
  </si>
  <si>
    <t>FRISDRANK</t>
  </si>
  <si>
    <t>2 ltr</t>
  </si>
  <si>
    <t>Colgate Cavity Protection</t>
  </si>
  <si>
    <t>70 gr</t>
  </si>
  <si>
    <t>TANDPASTA</t>
  </si>
  <si>
    <t>Safeguard Antibacterial</t>
  </si>
  <si>
    <t>Palmolive</t>
  </si>
  <si>
    <t>Lux</t>
  </si>
  <si>
    <t>BADZEEP</t>
  </si>
  <si>
    <t>113 gr</t>
  </si>
  <si>
    <t>Stayfree Regular Maxi</t>
  </si>
  <si>
    <t xml:space="preserve">Libresse Regular Ultra Thin </t>
  </si>
  <si>
    <t>Always Regular Ultra Thin with Flexi Wings</t>
  </si>
  <si>
    <t>Kotex Maxi Regular</t>
  </si>
  <si>
    <t>MAANDVERBAND</t>
  </si>
  <si>
    <t>10 stuks</t>
  </si>
  <si>
    <t>24 stuks</t>
  </si>
  <si>
    <t>Palmolive Original</t>
  </si>
  <si>
    <t>Tempo</t>
  </si>
  <si>
    <t>Jab</t>
  </si>
  <si>
    <t>AFWASMIDDEL</t>
  </si>
  <si>
    <t>56 oz</t>
  </si>
  <si>
    <t>32 oz</t>
  </si>
  <si>
    <t>Disiclin</t>
  </si>
  <si>
    <t>DESINFECTANTE</t>
  </si>
  <si>
    <t>3.79 ltr</t>
  </si>
  <si>
    <t>Vex</t>
  </si>
  <si>
    <t>Cif</t>
  </si>
  <si>
    <t>All Clean</t>
  </si>
  <si>
    <t>La oca/ baño</t>
  </si>
  <si>
    <t>SCHUURMIDDEL</t>
  </si>
  <si>
    <t>750 ml</t>
  </si>
  <si>
    <t>Glorall</t>
  </si>
  <si>
    <t>Clorox</t>
  </si>
  <si>
    <t>BLEEKMIDDEL</t>
  </si>
  <si>
    <t>64 oz</t>
  </si>
  <si>
    <t>Softex</t>
  </si>
  <si>
    <t>Swave</t>
  </si>
  <si>
    <t>Noky</t>
  </si>
  <si>
    <t>TOILETPAPIER</t>
  </si>
  <si>
    <t>12 stuks</t>
  </si>
  <si>
    <t>Kantidat di produkto mas barata</t>
  </si>
  <si>
    <t>Kantidat di produkto mas karu</t>
  </si>
  <si>
    <t xml:space="preserve">* Bij deze prijzenvergelijking is er geen rekening gehouden met kwaliteit en land van herkomst van de verschillende producten.  </t>
  </si>
  <si>
    <t>Carrefour</t>
  </si>
  <si>
    <t xml:space="preserve"> Timmy</t>
  </si>
  <si>
    <t>Goedkoopste</t>
  </si>
  <si>
    <t>LZF</t>
  </si>
  <si>
    <t>Queens</t>
  </si>
  <si>
    <t>Fundashon pa Konsumidó: prijzenvergelijking supermarkten + minimarkten oktober 2025</t>
  </si>
  <si>
    <t>12.6 oz</t>
  </si>
  <si>
    <t>90 gr</t>
  </si>
  <si>
    <t>80 gr</t>
  </si>
  <si>
    <t>16 stuks</t>
  </si>
  <si>
    <t>12 lbs</t>
  </si>
  <si>
    <t>9.6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</si>
</sst>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</font>
    <font>
      <sz val="8"/>
      <color theme="0"/>
      <name val="Calibri"/>
      <family val="2"/>
      <scheme val="minor"/>
    </font>
    <font>
      <b/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" fontId="7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4" fontId="1" fillId="3" borderId="1" xfId="0" applyNumberFormat="1" applyFont="1" applyFill="1" applyBorder="1"/>
    <xf numFmtId="4" fontId="1" fillId="2" borderId="1" xfId="0" applyNumberFormat="1" applyFont="1" applyFill="1" applyBorder="1"/>
    <xf numFmtId="4" fontId="3" fillId="0" borderId="1" xfId="0" applyNumberFormat="1" applyFont="1" applyBorder="1"/>
    <xf numFmtId="4" fontId="8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" fontId="1" fillId="0" borderId="2" xfId="0" applyNumberFormat="1" applyFont="1" applyBorder="1"/>
    <xf numFmtId="4" fontId="8" fillId="0" borderId="2" xfId="0" applyNumberFormat="1" applyFont="1" applyBorder="1"/>
    <xf numFmtId="4" fontId="1" fillId="5" borderId="1" xfId="0" applyNumberFormat="1" applyFont="1" applyFill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/>
    <xf numFmtId="0" fontId="9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0" xfId="0" applyFont="1" applyFill="1" applyAlignment="1">
      <alignment horizontal="center" textRotation="90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1" fillId="7" borderId="0" xfId="0" applyFont="1" applyFill="1"/>
    <xf numFmtId="2" fontId="1" fillId="7" borderId="0" xfId="0" applyNumberFormat="1" applyFont="1" applyFill="1"/>
    <xf numFmtId="0" fontId="10" fillId="7" borderId="0" xfId="0" applyFont="1" applyFill="1"/>
    <xf numFmtId="0" fontId="1" fillId="8" borderId="0" xfId="0" applyFont="1" applyFill="1"/>
    <xf numFmtId="2" fontId="1" fillId="8" borderId="0" xfId="0" applyNumberFormat="1" applyFont="1" applyFill="1"/>
    <xf numFmtId="0" fontId="10" fillId="8" borderId="0" xfId="0" applyFont="1" applyFill="1"/>
    <xf numFmtId="1" fontId="1" fillId="0" borderId="1" xfId="0" applyNumberFormat="1" applyFont="1" applyBorder="1"/>
    <xf numFmtId="2" fontId="2" fillId="0" borderId="0" xfId="0" applyNumberFormat="1" applyFont="1"/>
    <xf numFmtId="2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11" fillId="0" borderId="1" xfId="0" applyFont="1" applyBorder="1"/>
    <xf numFmtId="0" fontId="11" fillId="0" borderId="0" xfId="0" applyFont="1"/>
    <xf numFmtId="0" fontId="5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</cellXfs>
  <cellStyles count="1">
    <cellStyle name="Normal" xfId="0" builtinId="0"/>
  </cellStyles>
  <dxfs count="5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9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01F-429C-ACCE-52B0378048B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01F-429C-ACCE-52B037804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118592"/>
        <c:axId val="70231168"/>
        <c:axId val="0"/>
      </c:bar3DChart>
      <c:catAx>
        <c:axId val="69118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231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0231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18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6" unboundColumnsRight="6">
    <queryTableFields count="24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42" dataBound="0" tableColumnId="4"/>
      <queryTableField id="7" name="F7" tableColumnId="7"/>
      <queryTableField id="9" name="F9" tableColumnId="9"/>
      <queryTableField id="10" name="F10" tableColumnId="10"/>
      <queryTableField id="11" name="F11" tableColumnId="11"/>
      <queryTableField id="13" name="F13" tableColumnId="13"/>
      <queryTableField id="15" name="F15" tableColumnId="15"/>
      <queryTableField id="43" dataBound="0" tableColumnId="6"/>
      <queryTableField id="16" name="F16" tableColumnId="16"/>
      <queryTableField id="17" name="F17" tableColumnId="17"/>
      <queryTableField id="27" dataBound="0" tableColumnId="27"/>
      <queryTableField id="19" name="F19" tableColumnId="19"/>
      <queryTableField id="20" name="F20" tableColumnId="20"/>
      <queryTableField id="23" name="F23" tableColumnId="23"/>
      <queryTableField id="44" dataBound="0" tableColumnId="5"/>
      <queryTableField id="45" dataBound="0" tableColumnId="8"/>
      <queryTableField id="40" dataBound="0" tableColumnId="31"/>
      <queryTableField id="24" dataBound="0" tableColumnId="24"/>
      <queryTableField id="29" dataBound="0" tableColumnId="29"/>
      <queryTableField id="25" dataBound="0" tableColumnId="25"/>
    </queryTableFields>
    <queryTableDeletedFields count="9">
      <deletedField name="F4"/>
      <deletedField name="F21"/>
      <deletedField name="F12"/>
      <deletedField name="F14"/>
      <deletedField name="F22"/>
      <deletedField name="F18"/>
      <deletedField name="F6"/>
      <deletedField name="F5"/>
      <deletedField name="F8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X133" tableType="queryTable" totalsRowCount="1" headerRowDxfId="592" dataDxfId="590" totalsRowDxfId="588" headerRowBorderDxfId="591" tableBorderDxfId="589">
  <autoFilter ref="A2:X132" xr:uid="{00000000-0009-0000-0100-000001000000}"/>
  <tableColumns count="24">
    <tableColumn id="1" xr3:uid="{00000000-0010-0000-0000-000001000000}" uniqueName="1" name="Nr. " queryTableFieldId="1" dataDxfId="587" totalsRowDxfId="23"/>
    <tableColumn id="2" xr3:uid="{00000000-0010-0000-0000-000002000000}" uniqueName="2" name="Merk/Artikel" totalsRowLabel="Aantal producten" queryTableFieldId="2" dataDxfId="586" totalsRowDxfId="22"/>
    <tableColumn id="28" xr3:uid="{00000000-0010-0000-0000-00001C000000}" uniqueName="28" name="Categorie" queryTableFieldId="28" dataDxfId="585" totalsRowDxfId="21"/>
    <tableColumn id="3" xr3:uid="{00000000-0010-0000-0000-000003000000}" uniqueName="3" name="Inhoud" queryTableFieldId="3" dataDxfId="584" totalsRowDxfId="20"/>
    <tableColumn id="4" xr3:uid="{00000000-0010-0000-0000-000004000000}" uniqueName="4" name="Van den Tweel" totalsRowFunction="custom" queryTableFieldId="42" dataDxfId="583" totalsRowDxfId="19">
      <totalsRowFormula>COUNTA(E3:E130)</totalsRowFormula>
    </tableColumn>
    <tableColumn id="7" xr3:uid="{00000000-0010-0000-0000-000007000000}" uniqueName="7" name="Arco Iris" totalsRowFunction="custom" queryTableFieldId="7" dataDxfId="582" totalsRowDxfId="18">
      <totalsRowFormula>COUNTA(F3:F130)</totalsRowFormula>
    </tableColumn>
    <tableColumn id="9" xr3:uid="{00000000-0010-0000-0000-000009000000}" uniqueName="9" name="Best Buy" totalsRowFunction="custom" queryTableFieldId="9" dataDxfId="581" totalsRowDxfId="17">
      <totalsRowFormula>COUNTA(G3:G130)</totalsRowFormula>
    </tableColumn>
    <tableColumn id="10" xr3:uid="{00000000-0010-0000-0000-00000A000000}" uniqueName="10" name="Bon Bini" totalsRowFunction="custom" queryTableFieldId="10" dataDxfId="580" totalsRowDxfId="16">
      <totalsRowFormula>COUNTA(H3:H130)</totalsRowFormula>
    </tableColumn>
    <tableColumn id="11" xr3:uid="{00000000-0010-0000-0000-00000B000000}" uniqueName="11" name="Boulev. market Place" totalsRowFunction="custom" queryTableFieldId="11" dataDxfId="579" totalsRowDxfId="15">
      <totalsRowFormula>COUNTA(I3:I130)</totalsRowFormula>
    </tableColumn>
    <tableColumn id="13" xr3:uid="{00000000-0010-0000-0000-00000D000000}" uniqueName="13" name="Centrum Mahaai" totalsRowFunction="custom" queryTableFieldId="13" dataDxfId="578" totalsRowDxfId="14">
      <totalsRowFormula>COUNTA(J3:J130)</totalsRowFormula>
    </tableColumn>
    <tableColumn id="15" xr3:uid="{00000000-0010-0000-0000-00000F000000}" uniqueName="15" name="Centrum Piscadera " totalsRowFunction="custom" queryTableFieldId="15" dataDxfId="577" totalsRowDxfId="13">
      <totalsRowFormula>COUNTA(K3:K130)</totalsRowFormula>
    </tableColumn>
    <tableColumn id="6" xr3:uid="{00000000-0010-0000-0000-000006000000}" uniqueName="6" name="Carrefour" totalsRowFunction="custom" queryTableFieldId="43" dataDxfId="576" totalsRowDxfId="12">
      <totalsRowFormula>COUNTA(L3:L130)</totalsRowFormula>
    </tableColumn>
    <tableColumn id="16" xr3:uid="{00000000-0010-0000-0000-000010000000}" uniqueName="16" name=" Timmy" totalsRowFunction="custom" queryTableFieldId="16" dataDxfId="575" totalsRowDxfId="11">
      <totalsRowFormula>COUNTA(M3:M130)</totalsRowFormula>
    </tableColumn>
    <tableColumn id="17" xr3:uid="{00000000-0010-0000-0000-000011000000}" uniqueName="17" name="Esperamos" totalsRowFunction="custom" queryTableFieldId="17" dataDxfId="574" totalsRowDxfId="10">
      <totalsRowFormula>COUNTA(N3:N130)</totalsRowFormula>
    </tableColumn>
    <tableColumn id="27" xr3:uid="{00000000-0010-0000-0000-00001B000000}" uniqueName="27" name="Mangusa Rio" totalsRowFunction="custom" queryTableFieldId="27" dataDxfId="573" totalsRowDxfId="9">
      <totalsRowFormula>COUNTA(O3:O130)</totalsRowFormula>
    </tableColumn>
    <tableColumn id="19" xr3:uid="{00000000-0010-0000-0000-000013000000}" uniqueName="19" name="Mangusa Hypermarkt" totalsRowFunction="custom" queryTableFieldId="19" dataDxfId="572" totalsRowDxfId="8">
      <totalsRowFormula>COUNTA(P3:P130)</totalsRowFormula>
    </tableColumn>
    <tableColumn id="20" xr3:uid="{00000000-0010-0000-0000-000014000000}" uniqueName="20" name="Ruyterkade" totalsRowFunction="custom" queryTableFieldId="20" dataDxfId="571" totalsRowDxfId="7">
      <totalsRowFormula>COUNTA(Q3:Q130)</totalsRowFormula>
    </tableColumn>
    <tableColumn id="23" xr3:uid="{00000000-0010-0000-0000-000017000000}" uniqueName="23" name="Vreugdenhil" totalsRowFunction="custom" queryTableFieldId="23" dataDxfId="570" totalsRowDxfId="6">
      <totalsRowFormula>COUNTA(R3:R130)</totalsRowFormula>
    </tableColumn>
    <tableColumn id="5" xr3:uid="{D696CC46-7DCB-415E-BB66-7FF8EA118260}" uniqueName="5" name="Luna Park" totalsRowFunction="custom" queryTableFieldId="44" dataDxfId="569" totalsRowDxfId="5">
      <totalsRowFormula>COUNTA(S3:S130)</totalsRowFormula>
    </tableColumn>
    <tableColumn id="8" xr3:uid="{D28CA3DB-D353-492B-A6BA-5F74D6850E3F}" uniqueName="8" name="LZF" totalsRowFunction="custom" queryTableFieldId="45" dataDxfId="568" totalsRowDxfId="4">
      <totalsRowFormula>COUNTA(T3:T130)</totalsRowFormula>
    </tableColumn>
    <tableColumn id="31" xr3:uid="{00000000-0010-0000-0000-00001F000000}" uniqueName="31" name="Queens" totalsRowFunction="custom" queryTableFieldId="40" dataDxfId="567" totalsRowDxfId="3">
      <totalsRowFormula>COUNTA(U3:U130)</totalsRowFormula>
    </tableColumn>
    <tableColumn id="24" xr3:uid="{00000000-0010-0000-0000-000018000000}" uniqueName="24" name="Goedkoopste" totalsRowFunction="custom" queryTableFieldId="24" dataDxfId="566" totalsRowDxfId="2">
      <totalsRowFormula>COUNTA(V3:V130)</totalsRowFormula>
    </tableColumn>
    <tableColumn id="29" xr3:uid="{00000000-0010-0000-0000-00001D000000}" uniqueName="29" name="Duurste" totalsRowFunction="custom" queryTableFieldId="29" dataDxfId="565" totalsRowDxfId="1">
      <totalsRowFormula>COUNTA(W3:W130)</totalsRowFormula>
    </tableColumn>
    <tableColumn id="25" xr3:uid="{00000000-0010-0000-0000-000019000000}" uniqueName="25" name="Verschil" totalsRowFunction="custom" queryTableFieldId="25" dataDxfId="564" totalsRowDxfId="0">
      <totalsRowFormula>COUNTA(X3:X130)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36"/>
  <sheetViews>
    <sheetView tabSelected="1" topLeftCell="B103" zoomScale="130" zoomScaleNormal="130" workbookViewId="0">
      <selection activeCell="I131" sqref="I131"/>
    </sheetView>
  </sheetViews>
  <sheetFormatPr defaultColWidth="7.42578125" defaultRowHeight="11.25" x14ac:dyDescent="0.2"/>
  <cols>
    <col min="1" max="1" width="4.140625" style="3" customWidth="1"/>
    <col min="2" max="2" width="31.5703125" style="3" customWidth="1"/>
    <col min="3" max="3" width="20.140625" style="4" customWidth="1"/>
    <col min="4" max="4" width="7.5703125" style="3" customWidth="1"/>
    <col min="5" max="5" width="5.7109375" style="4" customWidth="1"/>
    <col min="6" max="6" width="7" style="4" customWidth="1"/>
    <col min="7" max="7" width="5.7109375" style="4" customWidth="1"/>
    <col min="8" max="9" width="7" style="4" customWidth="1"/>
    <col min="10" max="10" width="6.7109375" style="4" customWidth="1"/>
    <col min="11" max="12" width="6.85546875" style="4" customWidth="1"/>
    <col min="13" max="14" width="7" style="4" customWidth="1"/>
    <col min="15" max="15" width="6.7109375" style="4" customWidth="1"/>
    <col min="16" max="17" width="7" style="4" customWidth="1"/>
    <col min="18" max="20" width="5.7109375" style="4" customWidth="1"/>
    <col min="21" max="21" width="5.7109375" style="3" customWidth="1"/>
    <col min="22" max="22" width="6.42578125" style="3" customWidth="1"/>
    <col min="23" max="23" width="6.7109375" style="3" customWidth="1"/>
    <col min="24" max="24" width="7.28515625" style="3" customWidth="1"/>
    <col min="25" max="16384" width="7.42578125" style="3"/>
  </cols>
  <sheetData>
    <row r="1" spans="1:24" s="1" customFormat="1" ht="12.75" x14ac:dyDescent="0.2">
      <c r="A1" s="48" t="s">
        <v>239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32"/>
    </row>
    <row r="2" spans="1:24" s="2" customFormat="1" ht="78.75" x14ac:dyDescent="0.2">
      <c r="A2" s="9" t="s">
        <v>10</v>
      </c>
      <c r="B2" s="10" t="s">
        <v>1</v>
      </c>
      <c r="C2" s="11" t="s">
        <v>2</v>
      </c>
      <c r="D2" s="10" t="s">
        <v>0</v>
      </c>
      <c r="E2" s="11" t="s">
        <v>21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22</v>
      </c>
      <c r="L2" s="2" t="s">
        <v>234</v>
      </c>
      <c r="M2" s="11" t="s">
        <v>235</v>
      </c>
      <c r="N2" s="11" t="s">
        <v>8</v>
      </c>
      <c r="O2" s="11" t="s">
        <v>15</v>
      </c>
      <c r="P2" s="11" t="s">
        <v>17</v>
      </c>
      <c r="Q2" s="11" t="s">
        <v>20</v>
      </c>
      <c r="R2" s="11" t="s">
        <v>9</v>
      </c>
      <c r="S2" s="11" t="s">
        <v>19</v>
      </c>
      <c r="T2" s="11" t="s">
        <v>237</v>
      </c>
      <c r="U2" s="2" t="s">
        <v>238</v>
      </c>
      <c r="V2" s="12" t="s">
        <v>236</v>
      </c>
      <c r="W2" s="12" t="s">
        <v>14</v>
      </c>
      <c r="X2" s="12" t="s">
        <v>16</v>
      </c>
    </row>
    <row r="3" spans="1:24" x14ac:dyDescent="0.2">
      <c r="A3" s="6">
        <v>1</v>
      </c>
      <c r="B3" s="6" t="s">
        <v>23</v>
      </c>
      <c r="C3" s="20" t="s">
        <v>24</v>
      </c>
      <c r="D3" s="30" t="s">
        <v>25</v>
      </c>
      <c r="E3" s="7"/>
      <c r="F3" s="7">
        <v>4.9000000000000004</v>
      </c>
      <c r="G3" s="7"/>
      <c r="H3" s="7">
        <v>4.62</v>
      </c>
      <c r="I3" s="7">
        <v>4.99</v>
      </c>
      <c r="J3" s="7"/>
      <c r="K3" s="7"/>
      <c r="L3" s="7"/>
      <c r="M3" s="7"/>
      <c r="N3" s="7">
        <v>4.75</v>
      </c>
      <c r="O3" s="7">
        <v>4.6500000000000004</v>
      </c>
      <c r="P3" s="7">
        <v>4.6500000000000004</v>
      </c>
      <c r="Q3" s="7"/>
      <c r="R3" s="7">
        <v>4.8499999999999996</v>
      </c>
      <c r="S3" s="7"/>
      <c r="T3" s="7"/>
      <c r="U3" s="7"/>
      <c r="V3" s="13">
        <f t="shared" ref="V3:V49" si="0">MIN(E3:U3)</f>
        <v>4.62</v>
      </c>
      <c r="W3" s="14">
        <f t="shared" ref="W3:W49" si="1">MAX(E3:U3)</f>
        <v>4.99</v>
      </c>
      <c r="X3" s="7">
        <f t="shared" ref="X3:X21" si="2">W3-V3</f>
        <v>0.37000000000000011</v>
      </c>
    </row>
    <row r="4" spans="1:24" x14ac:dyDescent="0.2">
      <c r="A4" s="6">
        <v>2</v>
      </c>
      <c r="B4" s="6" t="s">
        <v>26</v>
      </c>
      <c r="C4" s="20" t="s">
        <v>24</v>
      </c>
      <c r="D4" s="30" t="s">
        <v>27</v>
      </c>
      <c r="E4" s="7"/>
      <c r="F4" s="7"/>
      <c r="G4" s="7"/>
      <c r="H4" s="7">
        <v>4</v>
      </c>
      <c r="I4" s="7">
        <v>4.1500000000000004</v>
      </c>
      <c r="J4" s="7">
        <v>4.05</v>
      </c>
      <c r="K4" s="7">
        <v>4.05</v>
      </c>
      <c r="L4" s="7"/>
      <c r="M4" s="7"/>
      <c r="N4" s="7"/>
      <c r="O4" s="7">
        <v>4.05</v>
      </c>
      <c r="P4" s="7">
        <v>4.05</v>
      </c>
      <c r="Q4" s="7"/>
      <c r="R4" s="7"/>
      <c r="S4" s="7"/>
      <c r="T4" s="7"/>
      <c r="U4" s="7"/>
      <c r="V4" s="13">
        <f t="shared" si="0"/>
        <v>4</v>
      </c>
      <c r="W4" s="14">
        <f t="shared" si="1"/>
        <v>4.1500000000000004</v>
      </c>
      <c r="X4" s="7">
        <f t="shared" si="2"/>
        <v>0.15000000000000036</v>
      </c>
    </row>
    <row r="5" spans="1:24" x14ac:dyDescent="0.2">
      <c r="A5" s="6">
        <v>3</v>
      </c>
      <c r="B5" s="6" t="s">
        <v>30</v>
      </c>
      <c r="C5" s="20" t="s">
        <v>24</v>
      </c>
      <c r="D5" s="30" t="s">
        <v>31</v>
      </c>
      <c r="E5" s="7"/>
      <c r="F5" s="7">
        <v>6.65</v>
      </c>
      <c r="G5" s="7">
        <v>4.95</v>
      </c>
      <c r="H5" s="7">
        <v>6.52</v>
      </c>
      <c r="I5" s="7"/>
      <c r="J5" s="7"/>
      <c r="K5" s="7"/>
      <c r="L5" s="7">
        <v>6.39</v>
      </c>
      <c r="M5" s="7">
        <v>6.55</v>
      </c>
      <c r="N5" s="7">
        <v>6.25</v>
      </c>
      <c r="O5" s="7">
        <v>5.9</v>
      </c>
      <c r="P5" s="7">
        <v>5.9</v>
      </c>
      <c r="Q5" s="7">
        <v>6.95</v>
      </c>
      <c r="R5" s="7">
        <v>6.24</v>
      </c>
      <c r="S5" s="7"/>
      <c r="T5" s="7">
        <v>6.6</v>
      </c>
      <c r="U5" s="7">
        <v>6.6</v>
      </c>
      <c r="V5" s="13">
        <f t="shared" si="0"/>
        <v>4.95</v>
      </c>
      <c r="W5" s="14">
        <f t="shared" si="1"/>
        <v>6.95</v>
      </c>
      <c r="X5" s="7">
        <f t="shared" si="2"/>
        <v>2</v>
      </c>
    </row>
    <row r="6" spans="1:24" x14ac:dyDescent="0.2">
      <c r="A6" s="6">
        <v>4</v>
      </c>
      <c r="B6" s="3" t="s">
        <v>32</v>
      </c>
      <c r="C6" s="20" t="s">
        <v>24</v>
      </c>
      <c r="D6" s="31" t="s">
        <v>28</v>
      </c>
      <c r="E6" s="7">
        <v>8.99</v>
      </c>
      <c r="F6" s="7"/>
      <c r="G6" s="7">
        <v>7.35</v>
      </c>
      <c r="H6" s="7">
        <v>6.95</v>
      </c>
      <c r="I6" s="7"/>
      <c r="J6" s="7"/>
      <c r="K6" s="7"/>
      <c r="L6" s="7">
        <v>10.15</v>
      </c>
      <c r="M6" s="7"/>
      <c r="N6" s="7">
        <v>6.99</v>
      </c>
      <c r="O6" s="7">
        <v>6.95</v>
      </c>
      <c r="P6" s="7">
        <v>6.95</v>
      </c>
      <c r="Q6" s="7">
        <v>7.5</v>
      </c>
      <c r="R6" s="7">
        <v>7.3</v>
      </c>
      <c r="S6" s="7">
        <v>7.15</v>
      </c>
      <c r="T6" s="7"/>
      <c r="U6" s="7"/>
      <c r="V6" s="13">
        <f t="shared" si="0"/>
        <v>6.95</v>
      </c>
      <c r="W6" s="14">
        <f t="shared" si="1"/>
        <v>10.15</v>
      </c>
      <c r="X6" s="7">
        <f t="shared" si="2"/>
        <v>3.2</v>
      </c>
    </row>
    <row r="7" spans="1:24" x14ac:dyDescent="0.2">
      <c r="A7" s="6">
        <v>5</v>
      </c>
      <c r="B7" s="6" t="s">
        <v>33</v>
      </c>
      <c r="C7" s="20" t="s">
        <v>24</v>
      </c>
      <c r="D7" s="30" t="s">
        <v>35</v>
      </c>
      <c r="E7" s="7"/>
      <c r="F7" s="7">
        <v>9.9</v>
      </c>
      <c r="G7" s="7">
        <v>10.25</v>
      </c>
      <c r="H7" s="7"/>
      <c r="I7" s="7">
        <v>10.050000000000001</v>
      </c>
      <c r="J7" s="7">
        <v>9.64</v>
      </c>
      <c r="K7" s="7">
        <v>9.64</v>
      </c>
      <c r="L7" s="7">
        <v>10.25</v>
      </c>
      <c r="M7" s="7">
        <v>9.4</v>
      </c>
      <c r="N7" s="7">
        <v>10</v>
      </c>
      <c r="O7" s="7">
        <v>9.75</v>
      </c>
      <c r="P7" s="7">
        <v>9.75</v>
      </c>
      <c r="Q7" s="7">
        <v>10.5</v>
      </c>
      <c r="R7" s="7"/>
      <c r="S7" s="7"/>
      <c r="T7" s="7">
        <v>9.85</v>
      </c>
      <c r="U7" s="7">
        <v>9.85</v>
      </c>
      <c r="V7" s="13">
        <f t="shared" si="0"/>
        <v>9.4</v>
      </c>
      <c r="W7" s="14">
        <f t="shared" si="1"/>
        <v>10.5</v>
      </c>
      <c r="X7" s="7">
        <f t="shared" si="2"/>
        <v>1.0999999999999996</v>
      </c>
    </row>
    <row r="8" spans="1:24" x14ac:dyDescent="0.2">
      <c r="A8" s="6">
        <v>6</v>
      </c>
      <c r="B8" s="6" t="s">
        <v>36</v>
      </c>
      <c r="C8" s="20" t="s">
        <v>24</v>
      </c>
      <c r="D8" s="30" t="s">
        <v>28</v>
      </c>
      <c r="E8" s="7"/>
      <c r="F8" s="7">
        <v>6.2</v>
      </c>
      <c r="G8" s="7">
        <v>6.55</v>
      </c>
      <c r="H8" s="7">
        <v>5.95</v>
      </c>
      <c r="I8" s="7">
        <v>6.05</v>
      </c>
      <c r="J8" s="7">
        <v>5.43</v>
      </c>
      <c r="K8" s="7">
        <v>5.43</v>
      </c>
      <c r="L8" s="7">
        <v>5.95</v>
      </c>
      <c r="M8" s="7">
        <v>6.35</v>
      </c>
      <c r="N8" s="7"/>
      <c r="O8" s="7"/>
      <c r="P8" s="7"/>
      <c r="Q8" s="7">
        <v>6.5</v>
      </c>
      <c r="R8" s="7"/>
      <c r="S8" s="7">
        <v>5.65</v>
      </c>
      <c r="T8" s="7">
        <v>6.2</v>
      </c>
      <c r="U8" s="7">
        <v>5.95</v>
      </c>
      <c r="V8" s="13">
        <f t="shared" si="0"/>
        <v>5.43</v>
      </c>
      <c r="W8" s="14">
        <f t="shared" si="1"/>
        <v>6.55</v>
      </c>
      <c r="X8" s="7">
        <f t="shared" si="2"/>
        <v>1.1200000000000001</v>
      </c>
    </row>
    <row r="9" spans="1:24" x14ac:dyDescent="0.2">
      <c r="A9" s="6">
        <v>7</v>
      </c>
      <c r="B9" s="3" t="s">
        <v>37</v>
      </c>
      <c r="C9" s="20" t="s">
        <v>24</v>
      </c>
      <c r="D9" s="31" t="s">
        <v>38</v>
      </c>
      <c r="E9" s="7"/>
      <c r="F9" s="7">
        <v>10.95</v>
      </c>
      <c r="G9" s="7"/>
      <c r="H9" s="7">
        <v>10.75</v>
      </c>
      <c r="I9" s="7">
        <v>11.09</v>
      </c>
      <c r="J9" s="7">
        <v>11.54</v>
      </c>
      <c r="K9" s="7">
        <v>11.54</v>
      </c>
      <c r="L9" s="7">
        <v>12.45</v>
      </c>
      <c r="M9" s="7">
        <v>10.76</v>
      </c>
      <c r="N9" s="7"/>
      <c r="O9" s="7">
        <v>10.75</v>
      </c>
      <c r="P9" s="7">
        <v>10.75</v>
      </c>
      <c r="Q9" s="7">
        <v>12</v>
      </c>
      <c r="R9" s="7">
        <v>12.4</v>
      </c>
      <c r="S9" s="7">
        <v>11.99</v>
      </c>
      <c r="T9" s="7">
        <v>10.95</v>
      </c>
      <c r="U9" s="7"/>
      <c r="V9" s="13">
        <f t="shared" si="0"/>
        <v>10.75</v>
      </c>
      <c r="W9" s="14">
        <f t="shared" si="1"/>
        <v>12.45</v>
      </c>
      <c r="X9" s="7">
        <f t="shared" si="2"/>
        <v>1.6999999999999993</v>
      </c>
    </row>
    <row r="10" spans="1:24" x14ac:dyDescent="0.2">
      <c r="A10" s="6">
        <v>8</v>
      </c>
      <c r="B10" s="6" t="s">
        <v>39</v>
      </c>
      <c r="C10" s="20" t="s">
        <v>24</v>
      </c>
      <c r="D10" s="30" t="s">
        <v>28</v>
      </c>
      <c r="E10" s="7"/>
      <c r="F10" s="7">
        <v>5.9</v>
      </c>
      <c r="G10" s="7"/>
      <c r="H10" s="7">
        <v>5.8</v>
      </c>
      <c r="I10" s="7"/>
      <c r="J10" s="7"/>
      <c r="K10" s="7"/>
      <c r="L10" s="7"/>
      <c r="M10" s="7">
        <v>5.95</v>
      </c>
      <c r="N10" s="7"/>
      <c r="O10" s="7">
        <v>5.55</v>
      </c>
      <c r="P10" s="7">
        <v>5.55</v>
      </c>
      <c r="Q10" s="7"/>
      <c r="R10" s="7"/>
      <c r="S10" s="7">
        <v>5.75</v>
      </c>
      <c r="T10" s="7">
        <v>6.2</v>
      </c>
      <c r="U10" s="7">
        <v>5.85</v>
      </c>
      <c r="V10" s="13">
        <f t="shared" si="0"/>
        <v>5.55</v>
      </c>
      <c r="W10" s="14">
        <f t="shared" si="1"/>
        <v>6.2</v>
      </c>
      <c r="X10" s="7">
        <f t="shared" si="2"/>
        <v>0.65000000000000036</v>
      </c>
    </row>
    <row r="11" spans="1:24" x14ac:dyDescent="0.2">
      <c r="A11" s="6">
        <v>9</v>
      </c>
      <c r="B11" s="6" t="s">
        <v>40</v>
      </c>
      <c r="C11" s="20" t="s">
        <v>41</v>
      </c>
      <c r="D11" s="30" t="s">
        <v>29</v>
      </c>
      <c r="E11" s="7"/>
      <c r="F11" s="7"/>
      <c r="G11" s="7"/>
      <c r="H11" s="7">
        <v>4.76</v>
      </c>
      <c r="I11" s="7"/>
      <c r="J11" s="7">
        <v>3.85</v>
      </c>
      <c r="K11" s="7">
        <v>3.85</v>
      </c>
      <c r="L11" s="7"/>
      <c r="M11" s="15"/>
      <c r="N11" s="7">
        <v>4.79</v>
      </c>
      <c r="O11" s="7"/>
      <c r="P11" s="7"/>
      <c r="Q11" s="7"/>
      <c r="R11" s="7">
        <v>3.89</v>
      </c>
      <c r="S11" s="7"/>
      <c r="T11" s="7"/>
      <c r="U11" s="7"/>
      <c r="V11" s="13">
        <f t="shared" si="0"/>
        <v>3.85</v>
      </c>
      <c r="W11" s="14">
        <f t="shared" si="1"/>
        <v>4.79</v>
      </c>
      <c r="X11" s="7">
        <f t="shared" si="2"/>
        <v>0.94</v>
      </c>
    </row>
    <row r="12" spans="1:24" x14ac:dyDescent="0.2">
      <c r="A12" s="6">
        <v>10</v>
      </c>
      <c r="B12" s="6" t="s">
        <v>43</v>
      </c>
      <c r="C12" s="20" t="s">
        <v>41</v>
      </c>
      <c r="D12" s="30" t="s">
        <v>44</v>
      </c>
      <c r="E12" s="7"/>
      <c r="F12" s="7"/>
      <c r="G12" s="7"/>
      <c r="H12" s="7">
        <v>5.55</v>
      </c>
      <c r="I12" s="7">
        <v>6.09</v>
      </c>
      <c r="J12" s="7"/>
      <c r="K12" s="7"/>
      <c r="L12" s="7">
        <v>5.9</v>
      </c>
      <c r="M12" s="7">
        <v>5.0999999999999996</v>
      </c>
      <c r="N12" s="7">
        <v>5.75</v>
      </c>
      <c r="O12" s="7"/>
      <c r="P12" s="7"/>
      <c r="Q12" s="7">
        <v>5.95</v>
      </c>
      <c r="R12" s="7">
        <v>5.83</v>
      </c>
      <c r="S12" s="7">
        <v>5.6</v>
      </c>
      <c r="T12" s="7"/>
      <c r="U12" s="7"/>
      <c r="V12" s="13">
        <f t="shared" si="0"/>
        <v>5.0999999999999996</v>
      </c>
      <c r="W12" s="14">
        <f t="shared" si="1"/>
        <v>6.09</v>
      </c>
      <c r="X12" s="7">
        <f t="shared" si="2"/>
        <v>0.99000000000000021</v>
      </c>
    </row>
    <row r="13" spans="1:24" x14ac:dyDescent="0.2">
      <c r="A13" s="6">
        <v>11</v>
      </c>
      <c r="B13" s="6" t="s">
        <v>45</v>
      </c>
      <c r="C13" s="20" t="s">
        <v>41</v>
      </c>
      <c r="D13" s="30" t="s">
        <v>46</v>
      </c>
      <c r="E13" s="7"/>
      <c r="F13" s="7">
        <v>4</v>
      </c>
      <c r="G13" s="7">
        <v>3.95</v>
      </c>
      <c r="H13" s="7">
        <v>3.74</v>
      </c>
      <c r="I13" s="7">
        <v>4.1500000000000004</v>
      </c>
      <c r="J13" s="7">
        <v>3.9</v>
      </c>
      <c r="K13" s="7">
        <v>3.9</v>
      </c>
      <c r="L13" s="7">
        <v>3.94</v>
      </c>
      <c r="M13" s="7">
        <v>4.3499999999999996</v>
      </c>
      <c r="N13" s="7">
        <v>3.75</v>
      </c>
      <c r="O13" s="7">
        <v>3.7</v>
      </c>
      <c r="P13" s="7">
        <v>3.7</v>
      </c>
      <c r="Q13" s="7">
        <v>4.5</v>
      </c>
      <c r="R13" s="7">
        <v>3.94</v>
      </c>
      <c r="S13" s="7">
        <v>4.3499999999999996</v>
      </c>
      <c r="T13" s="7">
        <v>4.2</v>
      </c>
      <c r="U13" s="7">
        <v>4.2</v>
      </c>
      <c r="V13" s="13">
        <f t="shared" si="0"/>
        <v>3.7</v>
      </c>
      <c r="W13" s="14">
        <f t="shared" si="1"/>
        <v>4.5</v>
      </c>
      <c r="X13" s="7">
        <f t="shared" si="2"/>
        <v>0.79999999999999982</v>
      </c>
    </row>
    <row r="14" spans="1:24" x14ac:dyDescent="0.2">
      <c r="A14" s="6">
        <v>12</v>
      </c>
      <c r="B14" s="6" t="s">
        <v>47</v>
      </c>
      <c r="C14" s="20" t="s">
        <v>41</v>
      </c>
      <c r="D14" s="30" t="s">
        <v>48</v>
      </c>
      <c r="E14" s="7"/>
      <c r="F14" s="7"/>
      <c r="G14" s="7"/>
      <c r="H14" s="7">
        <v>4.6500000000000004</v>
      </c>
      <c r="I14" s="7">
        <v>4.6900000000000004</v>
      </c>
      <c r="J14" s="7"/>
      <c r="K14" s="7"/>
      <c r="L14" s="7"/>
      <c r="M14" s="7"/>
      <c r="N14" s="7"/>
      <c r="O14" s="7">
        <v>4.6500000000000004</v>
      </c>
      <c r="P14" s="7">
        <v>4.6500000000000004</v>
      </c>
      <c r="Q14" s="7">
        <v>4.95</v>
      </c>
      <c r="R14" s="7"/>
      <c r="S14" s="7"/>
      <c r="T14" s="7"/>
      <c r="U14" s="7">
        <v>4.7</v>
      </c>
      <c r="V14" s="13">
        <f t="shared" si="0"/>
        <v>4.6500000000000004</v>
      </c>
      <c r="W14" s="14">
        <f t="shared" si="1"/>
        <v>4.95</v>
      </c>
      <c r="X14" s="7">
        <f t="shared" si="2"/>
        <v>0.29999999999999982</v>
      </c>
    </row>
    <row r="15" spans="1:24" x14ac:dyDescent="0.2">
      <c r="A15" s="6">
        <v>13</v>
      </c>
      <c r="B15" s="3" t="s">
        <v>49</v>
      </c>
      <c r="C15" s="20" t="s">
        <v>41</v>
      </c>
      <c r="D15" s="30" t="s">
        <v>48</v>
      </c>
      <c r="E15" s="7"/>
      <c r="F15" s="7"/>
      <c r="G15" s="7">
        <v>2.25</v>
      </c>
      <c r="H15" s="7"/>
      <c r="I15" s="7"/>
      <c r="J15" s="7"/>
      <c r="K15" s="7"/>
      <c r="L15" s="7"/>
      <c r="M15" s="7"/>
      <c r="N15" s="7"/>
      <c r="O15" s="7">
        <v>2.85</v>
      </c>
      <c r="P15" s="7">
        <v>2.85</v>
      </c>
      <c r="Q15" s="7"/>
      <c r="R15" s="7"/>
      <c r="S15" s="7"/>
      <c r="T15" s="7"/>
      <c r="U15" s="7"/>
      <c r="V15" s="13">
        <f t="shared" si="0"/>
        <v>2.25</v>
      </c>
      <c r="W15" s="14">
        <f t="shared" si="1"/>
        <v>2.85</v>
      </c>
      <c r="X15" s="7">
        <f t="shared" si="2"/>
        <v>0.60000000000000009</v>
      </c>
    </row>
    <row r="16" spans="1:24" x14ac:dyDescent="0.2">
      <c r="A16" s="6">
        <v>14</v>
      </c>
      <c r="B16" s="3" t="s">
        <v>50</v>
      </c>
      <c r="C16" s="20" t="s">
        <v>51</v>
      </c>
      <c r="D16" s="30" t="s">
        <v>52</v>
      </c>
      <c r="E16" s="7"/>
      <c r="F16" s="7">
        <v>4.13</v>
      </c>
      <c r="G16" s="7"/>
      <c r="H16" s="7">
        <v>4.5199999999999996</v>
      </c>
      <c r="I16" s="7">
        <v>4.5199999999999996</v>
      </c>
      <c r="J16" s="7">
        <v>4.5199999999999996</v>
      </c>
      <c r="K16" s="7">
        <v>4.5199999999999996</v>
      </c>
      <c r="L16" s="7">
        <v>4.3899999999999997</v>
      </c>
      <c r="M16" s="7">
        <v>4.5199999999999996</v>
      </c>
      <c r="N16" s="7">
        <v>4.5</v>
      </c>
      <c r="O16" s="7">
        <v>4.5199999999999996</v>
      </c>
      <c r="P16" s="7">
        <v>4.5199999999999996</v>
      </c>
      <c r="Q16" s="7">
        <v>4.5199999999999996</v>
      </c>
      <c r="R16" s="7">
        <v>4.5199999999999996</v>
      </c>
      <c r="S16" s="7">
        <v>4.1399999999999997</v>
      </c>
      <c r="T16" s="7">
        <v>4.5199999999999996</v>
      </c>
      <c r="U16" s="7">
        <v>4.5199999999999996</v>
      </c>
      <c r="V16" s="13">
        <f t="shared" si="0"/>
        <v>4.13</v>
      </c>
      <c r="W16" s="14">
        <f t="shared" si="1"/>
        <v>4.5199999999999996</v>
      </c>
      <c r="X16" s="7">
        <f t="shared" si="2"/>
        <v>0.38999999999999968</v>
      </c>
    </row>
    <row r="17" spans="1:24" x14ac:dyDescent="0.2">
      <c r="A17" s="6">
        <v>15</v>
      </c>
      <c r="B17" s="6" t="s">
        <v>53</v>
      </c>
      <c r="C17" s="20" t="s">
        <v>51</v>
      </c>
      <c r="D17" s="30" t="s">
        <v>52</v>
      </c>
      <c r="E17" s="7"/>
      <c r="F17" s="7">
        <v>2.95</v>
      </c>
      <c r="G17" s="7"/>
      <c r="H17" s="7">
        <v>2.81</v>
      </c>
      <c r="I17" s="7">
        <v>3.25</v>
      </c>
      <c r="J17" s="7">
        <v>2.89</v>
      </c>
      <c r="K17" s="7">
        <v>2.89</v>
      </c>
      <c r="L17" s="7"/>
      <c r="M17" s="7">
        <v>3.38</v>
      </c>
      <c r="N17" s="7">
        <v>2.89</v>
      </c>
      <c r="O17" s="7">
        <v>2.8</v>
      </c>
      <c r="P17" s="7">
        <v>2.8</v>
      </c>
      <c r="Q17" s="7">
        <v>3.5</v>
      </c>
      <c r="R17" s="7">
        <v>2.63</v>
      </c>
      <c r="S17" s="7">
        <v>3.45</v>
      </c>
      <c r="T17" s="7">
        <v>3.15</v>
      </c>
      <c r="U17" s="7">
        <v>3.1</v>
      </c>
      <c r="V17" s="13">
        <f t="shared" si="0"/>
        <v>2.63</v>
      </c>
      <c r="W17" s="14">
        <f t="shared" si="1"/>
        <v>3.5</v>
      </c>
      <c r="X17" s="7">
        <f t="shared" ref="X17" si="3">W17-V17</f>
        <v>0.87000000000000011</v>
      </c>
    </row>
    <row r="18" spans="1:24" x14ac:dyDescent="0.2">
      <c r="A18" s="6">
        <v>16</v>
      </c>
      <c r="B18" s="6" t="s">
        <v>54</v>
      </c>
      <c r="C18" s="20" t="s">
        <v>51</v>
      </c>
      <c r="D18" s="30" t="s">
        <v>52</v>
      </c>
      <c r="E18" s="7"/>
      <c r="F18" s="7">
        <v>4.1500000000000004</v>
      </c>
      <c r="G18" s="7"/>
      <c r="H18" s="7">
        <v>3.67</v>
      </c>
      <c r="I18" s="7">
        <v>4.6900000000000004</v>
      </c>
      <c r="J18" s="7">
        <v>4.2</v>
      </c>
      <c r="K18" s="7">
        <v>4.2</v>
      </c>
      <c r="L18" s="7">
        <v>4.6500000000000004</v>
      </c>
      <c r="M18" s="7">
        <v>4.25</v>
      </c>
      <c r="N18" s="7">
        <v>3.81</v>
      </c>
      <c r="O18" s="7">
        <v>4.05</v>
      </c>
      <c r="P18" s="7">
        <v>4.05</v>
      </c>
      <c r="Q18" s="7">
        <v>4.95</v>
      </c>
      <c r="R18" s="7"/>
      <c r="S18" s="7">
        <v>4.37</v>
      </c>
      <c r="T18" s="7">
        <v>4.3499999999999996</v>
      </c>
      <c r="U18" s="7"/>
      <c r="V18" s="13">
        <f t="shared" si="0"/>
        <v>3.67</v>
      </c>
      <c r="W18" s="14">
        <f t="shared" si="1"/>
        <v>4.95</v>
      </c>
      <c r="X18" s="7">
        <f t="shared" si="2"/>
        <v>1.2800000000000002</v>
      </c>
    </row>
    <row r="19" spans="1:24" x14ac:dyDescent="0.2">
      <c r="A19" s="6">
        <v>17</v>
      </c>
      <c r="B19" s="3" t="s">
        <v>55</v>
      </c>
      <c r="C19" s="20" t="s">
        <v>51</v>
      </c>
      <c r="D19" s="31" t="s">
        <v>52</v>
      </c>
      <c r="E19" s="7">
        <v>4.79</v>
      </c>
      <c r="F19" s="7"/>
      <c r="G19" s="7">
        <v>3.95</v>
      </c>
      <c r="H19" s="7"/>
      <c r="I19" s="7"/>
      <c r="J19" s="7">
        <v>4.42</v>
      </c>
      <c r="K19" s="7">
        <v>4.42</v>
      </c>
      <c r="L19" s="7"/>
      <c r="M19" s="7"/>
      <c r="N19" s="7"/>
      <c r="O19" s="7">
        <v>3.45</v>
      </c>
      <c r="P19" s="7">
        <v>3.45</v>
      </c>
      <c r="Q19" s="7"/>
      <c r="R19" s="7">
        <v>3.61</v>
      </c>
      <c r="S19" s="7"/>
      <c r="T19" s="7"/>
      <c r="U19" s="7"/>
      <c r="V19" s="13">
        <f t="shared" si="0"/>
        <v>3.45</v>
      </c>
      <c r="W19" s="14">
        <f t="shared" si="1"/>
        <v>4.79</v>
      </c>
      <c r="X19" s="7">
        <f t="shared" si="2"/>
        <v>1.3399999999999999</v>
      </c>
    </row>
    <row r="20" spans="1:24" x14ac:dyDescent="0.2">
      <c r="A20" s="6">
        <v>18</v>
      </c>
      <c r="B20" s="6" t="s">
        <v>56</v>
      </c>
      <c r="C20" s="20" t="s">
        <v>51</v>
      </c>
      <c r="D20" s="30" t="s">
        <v>52</v>
      </c>
      <c r="E20" s="7">
        <v>2.99</v>
      </c>
      <c r="F20" s="7"/>
      <c r="G20" s="7">
        <v>2.4500000000000002</v>
      </c>
      <c r="H20" s="7"/>
      <c r="I20" s="7"/>
      <c r="J20" s="7">
        <v>2.65</v>
      </c>
      <c r="K20" s="7">
        <v>2.65</v>
      </c>
      <c r="L20" s="7"/>
      <c r="M20" s="7"/>
      <c r="N20" s="7">
        <v>2.2200000000000002</v>
      </c>
      <c r="O20" s="7">
        <v>3.3</v>
      </c>
      <c r="P20" s="7">
        <v>3.3</v>
      </c>
      <c r="Q20" s="7"/>
      <c r="R20" s="7">
        <v>2.11</v>
      </c>
      <c r="S20" s="7"/>
      <c r="T20" s="7"/>
      <c r="U20" s="7"/>
      <c r="V20" s="13">
        <f t="shared" si="0"/>
        <v>2.11</v>
      </c>
      <c r="W20" s="14">
        <f t="shared" si="1"/>
        <v>3.3</v>
      </c>
      <c r="X20" s="7">
        <f t="shared" si="2"/>
        <v>1.19</v>
      </c>
    </row>
    <row r="21" spans="1:24" x14ac:dyDescent="0.2">
      <c r="A21" s="6">
        <v>19</v>
      </c>
      <c r="B21" s="3" t="s">
        <v>57</v>
      </c>
      <c r="C21" s="5" t="s">
        <v>58</v>
      </c>
      <c r="D21" s="31" t="s">
        <v>59</v>
      </c>
      <c r="E21" s="7"/>
      <c r="F21" s="7">
        <v>3.85</v>
      </c>
      <c r="G21" s="7">
        <v>4.05</v>
      </c>
      <c r="H21" s="7">
        <v>3.75</v>
      </c>
      <c r="I21" s="7">
        <v>4.09</v>
      </c>
      <c r="J21" s="7">
        <v>3.77</v>
      </c>
      <c r="K21" s="7">
        <v>3.77</v>
      </c>
      <c r="L21" s="7">
        <v>3.75</v>
      </c>
      <c r="M21" s="7">
        <v>3.75</v>
      </c>
      <c r="N21" s="7">
        <v>3.76</v>
      </c>
      <c r="O21" s="7">
        <v>3.75</v>
      </c>
      <c r="P21" s="7">
        <v>3.75</v>
      </c>
      <c r="Q21" s="7"/>
      <c r="R21" s="7">
        <v>3.12</v>
      </c>
      <c r="S21" s="7"/>
      <c r="T21" s="7">
        <v>3.8</v>
      </c>
      <c r="U21" s="7">
        <v>3.79</v>
      </c>
      <c r="V21" s="13">
        <f t="shared" si="0"/>
        <v>3.12</v>
      </c>
      <c r="W21" s="14">
        <f t="shared" si="1"/>
        <v>4.09</v>
      </c>
      <c r="X21" s="7">
        <f t="shared" si="2"/>
        <v>0.96999999999999975</v>
      </c>
    </row>
    <row r="22" spans="1:24" x14ac:dyDescent="0.2">
      <c r="A22" s="6">
        <v>20</v>
      </c>
      <c r="B22" s="6" t="s">
        <v>60</v>
      </c>
      <c r="C22" s="5" t="s">
        <v>58</v>
      </c>
      <c r="D22" s="30" t="s">
        <v>59</v>
      </c>
      <c r="E22" s="7"/>
      <c r="F22" s="7">
        <v>4</v>
      </c>
      <c r="G22" s="7">
        <v>3.99</v>
      </c>
      <c r="H22" s="7">
        <v>3.74</v>
      </c>
      <c r="I22" s="25">
        <v>4.09</v>
      </c>
      <c r="J22" s="7">
        <v>3.86</v>
      </c>
      <c r="K22" s="7">
        <v>3.86</v>
      </c>
      <c r="L22" s="7">
        <v>3.95</v>
      </c>
      <c r="M22" s="7">
        <v>4.3</v>
      </c>
      <c r="N22" s="7">
        <v>3.72</v>
      </c>
      <c r="O22" s="7">
        <v>3.7</v>
      </c>
      <c r="P22" s="7">
        <v>3.7</v>
      </c>
      <c r="Q22" s="7">
        <v>4.5</v>
      </c>
      <c r="R22" s="7">
        <v>4.05</v>
      </c>
      <c r="S22" s="7">
        <v>4.25</v>
      </c>
      <c r="T22" s="7">
        <v>4.2</v>
      </c>
      <c r="U22" s="7">
        <v>4.3</v>
      </c>
      <c r="V22" s="13">
        <f t="shared" si="0"/>
        <v>3.7</v>
      </c>
      <c r="W22" s="14">
        <f t="shared" si="1"/>
        <v>4.5</v>
      </c>
      <c r="X22" s="7">
        <f t="shared" ref="X22:X54" si="4">W22-V22</f>
        <v>0.79999999999999982</v>
      </c>
    </row>
    <row r="23" spans="1:24" x14ac:dyDescent="0.2">
      <c r="A23" s="6">
        <v>21</v>
      </c>
      <c r="B23" s="3" t="s">
        <v>61</v>
      </c>
      <c r="C23" s="43" t="s">
        <v>62</v>
      </c>
      <c r="D23" s="33" t="s">
        <v>48</v>
      </c>
      <c r="E23" s="7">
        <v>2.96</v>
      </c>
      <c r="F23" s="7">
        <v>5</v>
      </c>
      <c r="G23" s="7"/>
      <c r="H23" s="7">
        <v>4.9000000000000004</v>
      </c>
      <c r="I23" s="7">
        <v>5.05</v>
      </c>
      <c r="J23" s="7">
        <v>4.9400000000000004</v>
      </c>
      <c r="K23" s="7">
        <v>4.9400000000000004</v>
      </c>
      <c r="L23" s="7">
        <v>5.17</v>
      </c>
      <c r="M23" s="7">
        <v>4.9000000000000004</v>
      </c>
      <c r="N23" s="7">
        <v>4.99</v>
      </c>
      <c r="O23" s="7">
        <v>4.9000000000000004</v>
      </c>
      <c r="P23" s="7">
        <v>4.9000000000000004</v>
      </c>
      <c r="Q23" s="7">
        <v>5.25</v>
      </c>
      <c r="R23" s="7">
        <v>5.14</v>
      </c>
      <c r="S23" s="7">
        <v>4.8</v>
      </c>
      <c r="T23" s="7">
        <v>4.99</v>
      </c>
      <c r="U23" s="7"/>
      <c r="V23" s="13">
        <f t="shared" si="0"/>
        <v>2.96</v>
      </c>
      <c r="W23" s="14">
        <f t="shared" si="1"/>
        <v>5.25</v>
      </c>
      <c r="X23" s="7">
        <f t="shared" si="4"/>
        <v>2.29</v>
      </c>
    </row>
    <row r="24" spans="1:24" x14ac:dyDescent="0.2">
      <c r="A24" s="6">
        <v>22</v>
      </c>
      <c r="B24" s="28" t="s">
        <v>63</v>
      </c>
      <c r="C24" s="44" t="s">
        <v>62</v>
      </c>
      <c r="D24" s="33" t="s">
        <v>48</v>
      </c>
      <c r="E24" s="7"/>
      <c r="F24" s="7">
        <v>3.85</v>
      </c>
      <c r="G24" s="7">
        <v>4.75</v>
      </c>
      <c r="H24" s="7">
        <v>4.3600000000000003</v>
      </c>
      <c r="I24" s="7">
        <v>4.5</v>
      </c>
      <c r="J24" s="7">
        <v>4.4000000000000004</v>
      </c>
      <c r="K24" s="7">
        <v>4.4000000000000004</v>
      </c>
      <c r="L24" s="7">
        <v>4.66</v>
      </c>
      <c r="M24" s="7">
        <v>4.3600000000000003</v>
      </c>
      <c r="N24" s="7">
        <v>4.3899999999999997</v>
      </c>
      <c r="O24" s="7">
        <v>4.4000000000000004</v>
      </c>
      <c r="P24" s="7">
        <v>4.4000000000000004</v>
      </c>
      <c r="Q24" s="7">
        <v>4.75</v>
      </c>
      <c r="R24" s="7">
        <v>4.58</v>
      </c>
      <c r="S24" s="7">
        <v>4.6500000000000004</v>
      </c>
      <c r="T24" s="7">
        <v>4.45</v>
      </c>
      <c r="U24" s="7">
        <v>4.4000000000000004</v>
      </c>
      <c r="V24" s="13">
        <f t="shared" si="0"/>
        <v>3.85</v>
      </c>
      <c r="W24" s="14">
        <f t="shared" si="1"/>
        <v>4.75</v>
      </c>
      <c r="X24" s="7">
        <f t="shared" ref="X24" si="5">W24-V24</f>
        <v>0.89999999999999991</v>
      </c>
    </row>
    <row r="25" spans="1:24" x14ac:dyDescent="0.2">
      <c r="A25" s="6">
        <v>23</v>
      </c>
      <c r="B25" s="29" t="s">
        <v>64</v>
      </c>
      <c r="C25" s="43" t="s">
        <v>62</v>
      </c>
      <c r="D25" s="34" t="s">
        <v>48</v>
      </c>
      <c r="E25" s="7">
        <v>3.52</v>
      </c>
      <c r="F25" s="7">
        <v>4.05</v>
      </c>
      <c r="G25" s="7">
        <v>4.05</v>
      </c>
      <c r="H25" s="7">
        <v>3.95</v>
      </c>
      <c r="I25" s="7">
        <v>4.09</v>
      </c>
      <c r="J25" s="7">
        <v>3.98</v>
      </c>
      <c r="K25" s="7">
        <v>3.98</v>
      </c>
      <c r="L25" s="7">
        <v>4.0999999999999996</v>
      </c>
      <c r="M25" s="7">
        <v>3.95</v>
      </c>
      <c r="N25" s="7">
        <v>4.05</v>
      </c>
      <c r="O25" s="7">
        <v>3.95</v>
      </c>
      <c r="P25" s="7">
        <v>3.95</v>
      </c>
      <c r="Q25" s="7">
        <v>4.25</v>
      </c>
      <c r="R25" s="7">
        <v>4.1399999999999997</v>
      </c>
      <c r="S25" s="7">
        <v>4.25</v>
      </c>
      <c r="T25" s="7">
        <v>4</v>
      </c>
      <c r="U25" s="7"/>
      <c r="V25" s="13">
        <f t="shared" si="0"/>
        <v>3.52</v>
      </c>
      <c r="W25" s="14">
        <f t="shared" si="1"/>
        <v>4.25</v>
      </c>
      <c r="X25" s="7">
        <f t="shared" si="4"/>
        <v>0.73</v>
      </c>
    </row>
    <row r="26" spans="1:24" x14ac:dyDescent="0.2">
      <c r="A26" s="6">
        <v>24</v>
      </c>
      <c r="B26" s="28" t="s">
        <v>65</v>
      </c>
      <c r="C26" s="43" t="s">
        <v>62</v>
      </c>
      <c r="D26" s="33" t="s">
        <v>48</v>
      </c>
      <c r="E26" s="7"/>
      <c r="F26" s="7">
        <v>4.9000000000000004</v>
      </c>
      <c r="G26" s="7">
        <v>4.6500000000000004</v>
      </c>
      <c r="H26" s="7">
        <v>4.3499999999999996</v>
      </c>
      <c r="I26" s="7">
        <v>4.6900000000000004</v>
      </c>
      <c r="J26" s="7">
        <v>4.5</v>
      </c>
      <c r="K26" s="7">
        <v>4.5</v>
      </c>
      <c r="L26" s="7"/>
      <c r="M26" s="7">
        <v>4.8</v>
      </c>
      <c r="N26" s="7">
        <v>3.92</v>
      </c>
      <c r="O26" s="7">
        <v>4.3499999999999996</v>
      </c>
      <c r="P26" s="7">
        <v>4.3499999999999996</v>
      </c>
      <c r="Q26" s="7">
        <v>5.25</v>
      </c>
      <c r="R26" s="7">
        <v>4.72</v>
      </c>
      <c r="S26" s="7"/>
      <c r="T26" s="7"/>
      <c r="U26" s="7">
        <v>4.9000000000000004</v>
      </c>
      <c r="V26" s="13">
        <f t="shared" si="0"/>
        <v>3.92</v>
      </c>
      <c r="W26" s="14">
        <f t="shared" si="1"/>
        <v>5.25</v>
      </c>
      <c r="X26" s="7">
        <f t="shared" si="4"/>
        <v>1.33</v>
      </c>
    </row>
    <row r="27" spans="1:24" x14ac:dyDescent="0.2">
      <c r="A27" s="6">
        <v>25</v>
      </c>
      <c r="B27" s="28" t="s">
        <v>66</v>
      </c>
      <c r="C27" s="43" t="s">
        <v>62</v>
      </c>
      <c r="D27" s="33" t="s">
        <v>48</v>
      </c>
      <c r="E27" s="7"/>
      <c r="F27" s="7">
        <v>4.9000000000000004</v>
      </c>
      <c r="G27" s="7"/>
      <c r="H27" s="7">
        <v>4.7699999999999996</v>
      </c>
      <c r="I27" s="7">
        <v>5.15</v>
      </c>
      <c r="J27" s="7">
        <v>4.93</v>
      </c>
      <c r="K27" s="7">
        <v>4.93</v>
      </c>
      <c r="L27" s="7"/>
      <c r="M27" s="7">
        <v>5.25</v>
      </c>
      <c r="N27" s="7">
        <v>4.74</v>
      </c>
      <c r="O27" s="7">
        <v>4.75</v>
      </c>
      <c r="P27" s="7">
        <v>4.75</v>
      </c>
      <c r="Q27" s="7">
        <v>5.5</v>
      </c>
      <c r="R27" s="7">
        <v>5.17</v>
      </c>
      <c r="S27" s="7"/>
      <c r="T27" s="7">
        <v>5.37</v>
      </c>
      <c r="U27" s="7">
        <v>5.3</v>
      </c>
      <c r="V27" s="13">
        <f t="shared" si="0"/>
        <v>4.74</v>
      </c>
      <c r="W27" s="14">
        <f t="shared" si="1"/>
        <v>5.5</v>
      </c>
      <c r="X27" s="7">
        <f t="shared" si="4"/>
        <v>0.75999999999999979</v>
      </c>
    </row>
    <row r="28" spans="1:24" x14ac:dyDescent="0.2">
      <c r="A28" s="6">
        <v>26</v>
      </c>
      <c r="B28" s="28" t="s">
        <v>67</v>
      </c>
      <c r="C28" s="43" t="s">
        <v>62</v>
      </c>
      <c r="D28" s="33" t="s">
        <v>48</v>
      </c>
      <c r="E28" s="7"/>
      <c r="F28" s="7">
        <v>4.45</v>
      </c>
      <c r="G28" s="7">
        <v>4.45</v>
      </c>
      <c r="H28" s="7">
        <v>4.16</v>
      </c>
      <c r="I28" s="7">
        <v>4.75</v>
      </c>
      <c r="J28" s="7">
        <v>4.29</v>
      </c>
      <c r="K28" s="7">
        <v>4.29</v>
      </c>
      <c r="L28" s="7">
        <v>4.3499999999999996</v>
      </c>
      <c r="M28" s="7">
        <v>4.75</v>
      </c>
      <c r="N28" s="7">
        <v>4.13</v>
      </c>
      <c r="O28" s="7">
        <v>4.0999999999999996</v>
      </c>
      <c r="P28" s="7">
        <v>4.0999999999999996</v>
      </c>
      <c r="Q28" s="7">
        <v>5.5</v>
      </c>
      <c r="R28" s="7">
        <v>4.45</v>
      </c>
      <c r="S28" s="7">
        <v>4.75</v>
      </c>
      <c r="T28" s="7">
        <v>4.6500000000000004</v>
      </c>
      <c r="U28" s="7">
        <v>4.5999999999999996</v>
      </c>
      <c r="V28" s="13">
        <f t="shared" si="0"/>
        <v>4.0999999999999996</v>
      </c>
      <c r="W28" s="14">
        <f t="shared" si="1"/>
        <v>5.5</v>
      </c>
      <c r="X28" s="7">
        <f t="shared" si="4"/>
        <v>1.4000000000000004</v>
      </c>
    </row>
    <row r="29" spans="1:24" x14ac:dyDescent="0.2">
      <c r="A29" s="6">
        <v>27</v>
      </c>
      <c r="B29" s="28" t="s">
        <v>68</v>
      </c>
      <c r="C29" s="44" t="s">
        <v>62</v>
      </c>
      <c r="D29" s="33" t="s">
        <v>48</v>
      </c>
      <c r="E29" s="7"/>
      <c r="F29" s="7">
        <v>4</v>
      </c>
      <c r="G29" s="7"/>
      <c r="H29" s="7">
        <v>3.76</v>
      </c>
      <c r="I29" s="7">
        <v>4.09</v>
      </c>
      <c r="J29" s="7"/>
      <c r="K29" s="7"/>
      <c r="L29" s="7">
        <v>3.96</v>
      </c>
      <c r="M29" s="7"/>
      <c r="N29" s="7">
        <v>3.74</v>
      </c>
      <c r="O29" s="7">
        <v>3.75</v>
      </c>
      <c r="P29" s="7">
        <v>3.75</v>
      </c>
      <c r="Q29" s="7"/>
      <c r="R29" s="7">
        <v>4.07</v>
      </c>
      <c r="S29" s="7"/>
      <c r="T29" s="7"/>
      <c r="U29" s="7"/>
      <c r="V29" s="13">
        <f t="shared" si="0"/>
        <v>3.74</v>
      </c>
      <c r="W29" s="14">
        <f t="shared" si="1"/>
        <v>4.09</v>
      </c>
      <c r="X29" s="7">
        <f t="shared" si="4"/>
        <v>0.34999999999999964</v>
      </c>
    </row>
    <row r="30" spans="1:24" x14ac:dyDescent="0.2">
      <c r="A30" s="6">
        <v>28</v>
      </c>
      <c r="B30" s="28" t="s">
        <v>69</v>
      </c>
      <c r="C30" s="44" t="s">
        <v>62</v>
      </c>
      <c r="D30" s="33" t="s">
        <v>48</v>
      </c>
      <c r="E30" s="7"/>
      <c r="F30" s="7">
        <v>5.6</v>
      </c>
      <c r="G30" s="7">
        <v>5.35</v>
      </c>
      <c r="H30" s="7">
        <v>5.12</v>
      </c>
      <c r="I30" s="7">
        <v>5.5</v>
      </c>
      <c r="J30" s="7">
        <v>5.29</v>
      </c>
      <c r="K30" s="7">
        <v>5.29</v>
      </c>
      <c r="L30" s="7">
        <v>5.4</v>
      </c>
      <c r="M30" s="7">
        <v>5.39</v>
      </c>
      <c r="N30" s="7">
        <v>5.09</v>
      </c>
      <c r="O30" s="7">
        <v>5.0999999999999996</v>
      </c>
      <c r="P30" s="7">
        <v>5.0999999999999996</v>
      </c>
      <c r="Q30" s="7">
        <v>5.95</v>
      </c>
      <c r="R30" s="7">
        <v>5.55</v>
      </c>
      <c r="S30" s="7">
        <v>5.8</v>
      </c>
      <c r="T30" s="7">
        <v>5.75</v>
      </c>
      <c r="U30" s="7">
        <v>5.68</v>
      </c>
      <c r="V30" s="13">
        <f t="shared" si="0"/>
        <v>5.09</v>
      </c>
      <c r="W30" s="14">
        <f t="shared" si="1"/>
        <v>5.95</v>
      </c>
      <c r="X30" s="7">
        <f t="shared" si="4"/>
        <v>0.86000000000000032</v>
      </c>
    </row>
    <row r="31" spans="1:24" x14ac:dyDescent="0.2">
      <c r="A31" s="6">
        <v>29</v>
      </c>
      <c r="B31" s="28" t="s">
        <v>70</v>
      </c>
      <c r="C31" s="44" t="s">
        <v>71</v>
      </c>
      <c r="D31" s="33" t="s">
        <v>72</v>
      </c>
      <c r="E31" s="7"/>
      <c r="F31" s="7">
        <v>4.55</v>
      </c>
      <c r="G31" s="7"/>
      <c r="H31" s="7">
        <v>4.4800000000000004</v>
      </c>
      <c r="I31" s="7">
        <v>4.6500000000000004</v>
      </c>
      <c r="J31" s="7">
        <v>4.5199999999999996</v>
      </c>
      <c r="K31" s="7">
        <v>4.5199999999999996</v>
      </c>
      <c r="L31" s="7">
        <v>4.72</v>
      </c>
      <c r="M31" s="7">
        <v>4.4800000000000004</v>
      </c>
      <c r="N31" s="7"/>
      <c r="O31" s="7">
        <v>4.0999999999999996</v>
      </c>
      <c r="P31" s="7">
        <v>4.0999999999999996</v>
      </c>
      <c r="Q31" s="7">
        <v>4.75</v>
      </c>
      <c r="R31" s="7">
        <v>4.7</v>
      </c>
      <c r="S31" s="7">
        <v>5.35</v>
      </c>
      <c r="T31" s="7">
        <v>4.99</v>
      </c>
      <c r="U31" s="7">
        <v>4.95</v>
      </c>
      <c r="V31" s="13">
        <f t="shared" si="0"/>
        <v>4.0999999999999996</v>
      </c>
      <c r="W31" s="14">
        <f t="shared" si="1"/>
        <v>5.35</v>
      </c>
      <c r="X31" s="7">
        <f t="shared" si="4"/>
        <v>1.25</v>
      </c>
    </row>
    <row r="32" spans="1:24" x14ac:dyDescent="0.2">
      <c r="A32" s="6">
        <v>30</v>
      </c>
      <c r="B32" s="29" t="s">
        <v>73</v>
      </c>
      <c r="C32" s="44" t="s">
        <v>71</v>
      </c>
      <c r="D32" s="34" t="s">
        <v>74</v>
      </c>
      <c r="E32" s="7"/>
      <c r="F32" s="7">
        <v>4.8</v>
      </c>
      <c r="G32" s="7">
        <v>4.25</v>
      </c>
      <c r="H32" s="7">
        <v>4.47</v>
      </c>
      <c r="I32" s="7">
        <v>4.6500000000000004</v>
      </c>
      <c r="J32" s="7">
        <v>4.5199999999999996</v>
      </c>
      <c r="K32" s="7">
        <v>4.5199999999999996</v>
      </c>
      <c r="L32" s="7">
        <v>5.45</v>
      </c>
      <c r="M32" s="7">
        <v>4.4800000000000004</v>
      </c>
      <c r="N32" s="7">
        <v>4.6399999999999997</v>
      </c>
      <c r="O32" s="7">
        <v>4.5</v>
      </c>
      <c r="P32" s="7">
        <v>4.5</v>
      </c>
      <c r="Q32" s="7">
        <v>4.78</v>
      </c>
      <c r="R32" s="7">
        <v>5.89</v>
      </c>
      <c r="S32" s="7">
        <v>4.99</v>
      </c>
      <c r="T32" s="7">
        <v>4.99</v>
      </c>
      <c r="U32" s="7">
        <v>4.4000000000000004</v>
      </c>
      <c r="V32" s="13">
        <f t="shared" si="0"/>
        <v>4.25</v>
      </c>
      <c r="W32" s="14">
        <f t="shared" si="1"/>
        <v>5.89</v>
      </c>
      <c r="X32" s="7">
        <f t="shared" si="4"/>
        <v>1.6399999999999997</v>
      </c>
    </row>
    <row r="33" spans="1:24" x14ac:dyDescent="0.2">
      <c r="A33" s="6">
        <v>31</v>
      </c>
      <c r="B33" s="29" t="s">
        <v>75</v>
      </c>
      <c r="C33" s="44" t="s">
        <v>71</v>
      </c>
      <c r="D33" s="34" t="s">
        <v>76</v>
      </c>
      <c r="E33" s="7">
        <v>4.59</v>
      </c>
      <c r="F33" s="7">
        <v>4.25</v>
      </c>
      <c r="G33" s="7">
        <v>4.45</v>
      </c>
      <c r="H33" s="7">
        <v>4.2</v>
      </c>
      <c r="I33" s="7">
        <v>4.3499999999999996</v>
      </c>
      <c r="J33" s="7">
        <v>4.5</v>
      </c>
      <c r="K33" s="7">
        <v>4.5</v>
      </c>
      <c r="L33" s="7">
        <v>4.42</v>
      </c>
      <c r="M33" s="7">
        <v>4.3600000000000003</v>
      </c>
      <c r="N33" s="7">
        <v>4.34</v>
      </c>
      <c r="O33" s="7">
        <v>4.2</v>
      </c>
      <c r="P33" s="7">
        <v>4.2</v>
      </c>
      <c r="Q33" s="7">
        <v>4.5</v>
      </c>
      <c r="R33" s="7">
        <v>4.4000000000000004</v>
      </c>
      <c r="S33" s="7">
        <v>4.3499999999999996</v>
      </c>
      <c r="T33" s="7">
        <v>4.3</v>
      </c>
      <c r="U33" s="7"/>
      <c r="V33" s="13">
        <f t="shared" si="0"/>
        <v>4.2</v>
      </c>
      <c r="W33" s="14">
        <f t="shared" si="1"/>
        <v>4.59</v>
      </c>
      <c r="X33" s="7">
        <f t="shared" si="4"/>
        <v>0.38999999999999968</v>
      </c>
    </row>
    <row r="34" spans="1:24" x14ac:dyDescent="0.2">
      <c r="A34" s="6">
        <v>32</v>
      </c>
      <c r="B34" s="28" t="s">
        <v>77</v>
      </c>
      <c r="C34" s="44" t="s">
        <v>71</v>
      </c>
      <c r="D34" s="33" t="s">
        <v>76</v>
      </c>
      <c r="E34" s="7">
        <v>4.59</v>
      </c>
      <c r="F34" s="7">
        <v>4.25</v>
      </c>
      <c r="G34" s="7">
        <v>4.55</v>
      </c>
      <c r="H34" s="7">
        <v>4.2</v>
      </c>
      <c r="I34" s="7">
        <v>4.45</v>
      </c>
      <c r="J34" s="7">
        <v>4.5</v>
      </c>
      <c r="K34" s="7">
        <v>4.5</v>
      </c>
      <c r="L34" s="7">
        <v>4.42</v>
      </c>
      <c r="M34" s="7">
        <v>4.37</v>
      </c>
      <c r="N34" s="7">
        <v>4.34</v>
      </c>
      <c r="O34" s="7">
        <v>4.2</v>
      </c>
      <c r="P34" s="7">
        <v>4.2</v>
      </c>
      <c r="Q34" s="7">
        <v>4.5</v>
      </c>
      <c r="R34" s="7">
        <v>4.4000000000000004</v>
      </c>
      <c r="S34" s="7">
        <v>4.3499999999999996</v>
      </c>
      <c r="T34" s="7">
        <v>4.25</v>
      </c>
      <c r="U34" s="7"/>
      <c r="V34" s="13">
        <f t="shared" si="0"/>
        <v>4.2</v>
      </c>
      <c r="W34" s="14">
        <f t="shared" si="1"/>
        <v>4.59</v>
      </c>
      <c r="X34" s="7">
        <f t="shared" si="4"/>
        <v>0.38999999999999968</v>
      </c>
    </row>
    <row r="35" spans="1:24" x14ac:dyDescent="0.2">
      <c r="A35" s="6">
        <v>33</v>
      </c>
      <c r="B35" s="28" t="s">
        <v>78</v>
      </c>
      <c r="C35" s="44" t="s">
        <v>71</v>
      </c>
      <c r="D35" s="33" t="s">
        <v>79</v>
      </c>
      <c r="E35" s="7">
        <v>5.09</v>
      </c>
      <c r="F35" s="7">
        <v>4.25</v>
      </c>
      <c r="G35" s="7">
        <v>4.99</v>
      </c>
      <c r="H35" s="7">
        <v>4.28</v>
      </c>
      <c r="I35" s="7">
        <v>4.8899999999999997</v>
      </c>
      <c r="J35" s="7">
        <v>4.6399999999999997</v>
      </c>
      <c r="K35" s="7">
        <v>4.6399999999999997</v>
      </c>
      <c r="L35" s="7">
        <v>5.0199999999999996</v>
      </c>
      <c r="M35" s="7">
        <v>4.0999999999999996</v>
      </c>
      <c r="N35" s="7">
        <v>4.95</v>
      </c>
      <c r="O35" s="7">
        <v>4.3</v>
      </c>
      <c r="P35" s="7">
        <v>4.3</v>
      </c>
      <c r="Q35" s="7">
        <v>4.75</v>
      </c>
      <c r="R35" s="7">
        <v>4.49</v>
      </c>
      <c r="S35" s="7"/>
      <c r="T35" s="7">
        <v>4.95</v>
      </c>
      <c r="U35" s="7">
        <v>4.9000000000000004</v>
      </c>
      <c r="V35" s="13">
        <f t="shared" si="0"/>
        <v>4.0999999999999996</v>
      </c>
      <c r="W35" s="14">
        <f t="shared" si="1"/>
        <v>5.09</v>
      </c>
      <c r="X35" s="7">
        <f t="shared" si="4"/>
        <v>0.99000000000000021</v>
      </c>
    </row>
    <row r="36" spans="1:24" x14ac:dyDescent="0.2">
      <c r="A36" s="6">
        <v>34</v>
      </c>
      <c r="B36" s="28" t="s">
        <v>80</v>
      </c>
      <c r="C36" s="44" t="s">
        <v>81</v>
      </c>
      <c r="D36" s="33" t="s">
        <v>82</v>
      </c>
      <c r="E36" s="7"/>
      <c r="F36" s="7">
        <v>5.65</v>
      </c>
      <c r="G36" s="7">
        <v>4.25</v>
      </c>
      <c r="H36" s="7">
        <v>6.13</v>
      </c>
      <c r="I36" s="7">
        <v>5.5</v>
      </c>
      <c r="J36" s="7"/>
      <c r="K36" s="7"/>
      <c r="L36" s="7"/>
      <c r="M36" s="7">
        <v>5.8</v>
      </c>
      <c r="N36" s="7">
        <v>3.99</v>
      </c>
      <c r="O36" s="7">
        <v>5.2</v>
      </c>
      <c r="P36" s="7">
        <v>5.2</v>
      </c>
      <c r="Q36" s="7">
        <v>5.95</v>
      </c>
      <c r="R36" s="7"/>
      <c r="S36" s="7">
        <v>4.95</v>
      </c>
      <c r="T36" s="7">
        <v>6.2</v>
      </c>
      <c r="U36" s="7"/>
      <c r="V36" s="13">
        <f t="shared" si="0"/>
        <v>3.99</v>
      </c>
      <c r="W36" s="14">
        <f t="shared" si="1"/>
        <v>6.2</v>
      </c>
      <c r="X36" s="7">
        <f t="shared" si="4"/>
        <v>2.21</v>
      </c>
    </row>
    <row r="37" spans="1:24" x14ac:dyDescent="0.2">
      <c r="A37" s="6">
        <v>35</v>
      </c>
      <c r="B37" s="28" t="s">
        <v>83</v>
      </c>
      <c r="C37" s="44" t="s">
        <v>81</v>
      </c>
      <c r="D37" s="33" t="s">
        <v>84</v>
      </c>
      <c r="E37" s="7">
        <v>5.29</v>
      </c>
      <c r="F37" s="7"/>
      <c r="G37" s="7"/>
      <c r="H37" s="7">
        <v>5.36</v>
      </c>
      <c r="I37" s="7"/>
      <c r="J37" s="7">
        <v>4.96</v>
      </c>
      <c r="K37" s="7">
        <v>4.96</v>
      </c>
      <c r="L37" s="7">
        <v>5.85</v>
      </c>
      <c r="M37" s="7">
        <v>5.18</v>
      </c>
      <c r="N37" s="7">
        <v>4.99</v>
      </c>
      <c r="O37" s="7">
        <v>5.35</v>
      </c>
      <c r="P37" s="7">
        <v>5.35</v>
      </c>
      <c r="Q37" s="7"/>
      <c r="R37" s="7"/>
      <c r="S37" s="7">
        <v>5.35</v>
      </c>
      <c r="T37" s="7"/>
      <c r="U37" s="7"/>
      <c r="V37" s="13">
        <f t="shared" si="0"/>
        <v>4.96</v>
      </c>
      <c r="W37" s="14">
        <f t="shared" si="1"/>
        <v>5.85</v>
      </c>
      <c r="X37" s="7">
        <f t="shared" si="4"/>
        <v>0.88999999999999968</v>
      </c>
    </row>
    <row r="38" spans="1:24" x14ac:dyDescent="0.2">
      <c r="A38" s="6">
        <v>36</v>
      </c>
      <c r="B38" s="26" t="s">
        <v>85</v>
      </c>
      <c r="C38" s="45" t="s">
        <v>81</v>
      </c>
      <c r="D38" s="10" t="s">
        <v>86</v>
      </c>
      <c r="E38" s="7"/>
      <c r="F38" s="7"/>
      <c r="G38" s="7"/>
      <c r="H38" s="7"/>
      <c r="I38" s="7"/>
      <c r="J38" s="7">
        <v>2.0499999999999998</v>
      </c>
      <c r="K38" s="7">
        <v>2.0499999999999998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13">
        <f t="shared" si="0"/>
        <v>2.0499999999999998</v>
      </c>
      <c r="W38" s="14">
        <f t="shared" si="1"/>
        <v>2.0499999999999998</v>
      </c>
      <c r="X38" s="7">
        <f t="shared" si="4"/>
        <v>0</v>
      </c>
    </row>
    <row r="39" spans="1:24" x14ac:dyDescent="0.2">
      <c r="A39" s="6">
        <v>37</v>
      </c>
      <c r="B39" s="28" t="s">
        <v>85</v>
      </c>
      <c r="C39" s="46" t="s">
        <v>81</v>
      </c>
      <c r="D39" s="33" t="s">
        <v>31</v>
      </c>
      <c r="E39" s="7"/>
      <c r="F39" s="7"/>
      <c r="G39" s="7"/>
      <c r="H39" s="7"/>
      <c r="I39" s="7"/>
      <c r="J39" s="7">
        <v>3</v>
      </c>
      <c r="K39" s="7">
        <v>3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13">
        <f t="shared" si="0"/>
        <v>3</v>
      </c>
      <c r="W39" s="14">
        <f t="shared" si="1"/>
        <v>3</v>
      </c>
      <c r="X39" s="7">
        <f t="shared" ref="X39" si="6">W39-V39</f>
        <v>0</v>
      </c>
    </row>
    <row r="40" spans="1:24" x14ac:dyDescent="0.2">
      <c r="A40" s="6">
        <v>38</v>
      </c>
      <c r="B40" s="28" t="s">
        <v>88</v>
      </c>
      <c r="C40" s="46" t="s">
        <v>89</v>
      </c>
      <c r="D40" s="33" t="s">
        <v>90</v>
      </c>
      <c r="E40" s="7"/>
      <c r="F40" s="7"/>
      <c r="G40" s="7"/>
      <c r="H40" s="7"/>
      <c r="I40" s="7">
        <v>3.04</v>
      </c>
      <c r="J40" s="7">
        <v>3.04</v>
      </c>
      <c r="K40" s="7">
        <v>3.04</v>
      </c>
      <c r="L40" s="7">
        <v>3.04</v>
      </c>
      <c r="M40" s="7">
        <v>2.79</v>
      </c>
      <c r="N40" s="7">
        <v>3.04</v>
      </c>
      <c r="O40" s="7">
        <v>3.04</v>
      </c>
      <c r="P40" s="7">
        <v>3.04</v>
      </c>
      <c r="Q40" s="7">
        <v>3.04</v>
      </c>
      <c r="R40" s="7">
        <v>2.61</v>
      </c>
      <c r="S40" s="7">
        <v>3.04</v>
      </c>
      <c r="T40" s="7">
        <v>3.04</v>
      </c>
      <c r="U40" s="7">
        <v>4.03</v>
      </c>
      <c r="V40" s="13">
        <f t="shared" si="0"/>
        <v>2.61</v>
      </c>
      <c r="W40" s="14">
        <f t="shared" si="1"/>
        <v>4.03</v>
      </c>
      <c r="X40" s="7">
        <f t="shared" si="4"/>
        <v>1.4200000000000004</v>
      </c>
    </row>
    <row r="41" spans="1:24" x14ac:dyDescent="0.2">
      <c r="A41" s="6">
        <v>39</v>
      </c>
      <c r="B41" s="28" t="s">
        <v>91</v>
      </c>
      <c r="C41" s="46" t="s">
        <v>89</v>
      </c>
      <c r="D41" s="33" t="s">
        <v>92</v>
      </c>
      <c r="E41" s="7">
        <v>8.64</v>
      </c>
      <c r="F41" s="7">
        <v>8.6300000000000008</v>
      </c>
      <c r="G41" s="7">
        <v>8.64</v>
      </c>
      <c r="H41" s="7"/>
      <c r="I41" s="7">
        <v>8.64</v>
      </c>
      <c r="J41" s="7">
        <v>8.64</v>
      </c>
      <c r="K41" s="7">
        <v>8.64</v>
      </c>
      <c r="L41" s="7">
        <v>8.64</v>
      </c>
      <c r="M41" s="7">
        <v>8.64</v>
      </c>
      <c r="N41" s="7">
        <v>8.64</v>
      </c>
      <c r="O41" s="7">
        <v>8.69</v>
      </c>
      <c r="P41" s="7">
        <v>8.69</v>
      </c>
      <c r="Q41" s="7">
        <v>8.64</v>
      </c>
      <c r="R41" s="7">
        <v>8.64</v>
      </c>
      <c r="S41" s="7">
        <v>8.64</v>
      </c>
      <c r="T41" s="7">
        <v>8.64</v>
      </c>
      <c r="U41" s="7">
        <v>8.64</v>
      </c>
      <c r="V41" s="13">
        <f t="shared" si="0"/>
        <v>8.6300000000000008</v>
      </c>
      <c r="W41" s="14">
        <f t="shared" si="1"/>
        <v>8.69</v>
      </c>
      <c r="X41" s="7">
        <f t="shared" si="4"/>
        <v>5.9999999999998721E-2</v>
      </c>
    </row>
    <row r="42" spans="1:24" x14ac:dyDescent="0.2">
      <c r="A42" s="6">
        <v>40</v>
      </c>
      <c r="B42" s="28" t="s">
        <v>93</v>
      </c>
      <c r="C42" s="46" t="s">
        <v>89</v>
      </c>
      <c r="D42" s="33" t="s">
        <v>92</v>
      </c>
      <c r="E42" s="7">
        <v>7.93</v>
      </c>
      <c r="F42" s="7">
        <v>7.92</v>
      </c>
      <c r="G42" s="7"/>
      <c r="H42" s="7">
        <v>7.92</v>
      </c>
      <c r="I42" s="7">
        <v>7.93</v>
      </c>
      <c r="J42" s="7">
        <v>7.93</v>
      </c>
      <c r="K42" s="7">
        <v>7.93</v>
      </c>
      <c r="L42" s="7">
        <v>7.93</v>
      </c>
      <c r="M42" s="7">
        <v>7.93</v>
      </c>
      <c r="N42" s="7">
        <v>7.93</v>
      </c>
      <c r="O42" s="7">
        <v>7.93</v>
      </c>
      <c r="P42" s="7">
        <v>7.93</v>
      </c>
      <c r="Q42" s="7">
        <v>7.93</v>
      </c>
      <c r="R42" s="7">
        <v>7.93</v>
      </c>
      <c r="S42" s="7">
        <v>7.93</v>
      </c>
      <c r="T42" s="7">
        <v>7.93</v>
      </c>
      <c r="U42" s="7">
        <v>7.93</v>
      </c>
      <c r="V42" s="13">
        <f t="shared" si="0"/>
        <v>7.92</v>
      </c>
      <c r="W42" s="14">
        <f t="shared" si="1"/>
        <v>7.93</v>
      </c>
      <c r="X42" s="7">
        <f t="shared" ref="X42" si="7">W42-V42</f>
        <v>9.9999999999997868E-3</v>
      </c>
    </row>
    <row r="43" spans="1:24" x14ac:dyDescent="0.2">
      <c r="A43" s="6">
        <v>41</v>
      </c>
      <c r="B43" s="29" t="s">
        <v>94</v>
      </c>
      <c r="C43" s="46" t="s">
        <v>89</v>
      </c>
      <c r="D43" s="34" t="s">
        <v>95</v>
      </c>
      <c r="E43" s="7"/>
      <c r="F43" s="7">
        <v>6.73</v>
      </c>
      <c r="G43" s="7"/>
      <c r="H43" s="7">
        <v>6.74</v>
      </c>
      <c r="I43" s="7">
        <v>6.74</v>
      </c>
      <c r="J43" s="7">
        <v>6.74</v>
      </c>
      <c r="K43" s="7">
        <v>6.74</v>
      </c>
      <c r="L43" s="7">
        <v>6.74</v>
      </c>
      <c r="M43" s="7">
        <v>6.74</v>
      </c>
      <c r="N43" s="7">
        <v>6.74</v>
      </c>
      <c r="O43" s="7">
        <v>6.74</v>
      </c>
      <c r="P43" s="7">
        <v>6.74</v>
      </c>
      <c r="Q43" s="7"/>
      <c r="R43" s="7">
        <v>6.74</v>
      </c>
      <c r="S43" s="7">
        <v>6.74</v>
      </c>
      <c r="T43" s="7">
        <v>6.74</v>
      </c>
      <c r="U43" s="7">
        <v>6.76</v>
      </c>
      <c r="V43" s="13">
        <f t="shared" si="0"/>
        <v>6.73</v>
      </c>
      <c r="W43" s="14">
        <f t="shared" si="1"/>
        <v>6.76</v>
      </c>
      <c r="X43" s="7">
        <f t="shared" si="4"/>
        <v>2.9999999999999361E-2</v>
      </c>
    </row>
    <row r="44" spans="1:24" x14ac:dyDescent="0.2">
      <c r="A44" s="6">
        <v>42</v>
      </c>
      <c r="B44" s="29" t="s">
        <v>96</v>
      </c>
      <c r="C44" s="46" t="s">
        <v>89</v>
      </c>
      <c r="D44" s="34" t="s">
        <v>95</v>
      </c>
      <c r="E44" s="7"/>
      <c r="F44" s="7">
        <v>6.17</v>
      </c>
      <c r="G44" s="7"/>
      <c r="H44" s="7">
        <v>6.18</v>
      </c>
      <c r="I44" s="7">
        <v>6.18</v>
      </c>
      <c r="J44" s="7">
        <v>6.18</v>
      </c>
      <c r="K44" s="7">
        <v>6.18</v>
      </c>
      <c r="L44" s="7">
        <v>6.18</v>
      </c>
      <c r="M44" s="7">
        <v>6.18</v>
      </c>
      <c r="N44" s="7">
        <v>6.18</v>
      </c>
      <c r="O44" s="7"/>
      <c r="P44" s="7"/>
      <c r="Q44" s="7">
        <v>6.1</v>
      </c>
      <c r="R44" s="7"/>
      <c r="S44" s="7">
        <v>6.18</v>
      </c>
      <c r="T44" s="7"/>
      <c r="U44" s="7">
        <v>6.18</v>
      </c>
      <c r="V44" s="13">
        <f t="shared" si="0"/>
        <v>6.1</v>
      </c>
      <c r="W44" s="14">
        <f t="shared" si="1"/>
        <v>6.18</v>
      </c>
      <c r="X44" s="7">
        <f t="shared" si="4"/>
        <v>8.0000000000000071E-2</v>
      </c>
    </row>
    <row r="45" spans="1:24" x14ac:dyDescent="0.2">
      <c r="A45" s="6">
        <v>43</v>
      </c>
      <c r="B45" s="28" t="s">
        <v>97</v>
      </c>
      <c r="C45" s="46" t="s">
        <v>98</v>
      </c>
      <c r="D45" s="33" t="s">
        <v>99</v>
      </c>
      <c r="E45" s="7">
        <v>2.36</v>
      </c>
      <c r="F45" s="7">
        <v>2.35</v>
      </c>
      <c r="G45" s="7">
        <v>3.45</v>
      </c>
      <c r="H45" s="7">
        <v>2.36</v>
      </c>
      <c r="I45" s="7">
        <v>3.46</v>
      </c>
      <c r="J45" s="7">
        <v>2.35</v>
      </c>
      <c r="K45" s="7">
        <v>2.35</v>
      </c>
      <c r="L45" s="7">
        <v>2.36</v>
      </c>
      <c r="M45" s="7">
        <v>2.36</v>
      </c>
      <c r="N45" s="7"/>
      <c r="O45" s="7">
        <v>2.36</v>
      </c>
      <c r="P45" s="7">
        <v>2.36</v>
      </c>
      <c r="Q45" s="7">
        <v>2.36</v>
      </c>
      <c r="R45" s="7">
        <v>2.36</v>
      </c>
      <c r="S45" s="7">
        <v>2.36</v>
      </c>
      <c r="T45" s="7">
        <v>2.36</v>
      </c>
      <c r="U45" s="7">
        <v>2.36</v>
      </c>
      <c r="V45" s="13">
        <f t="shared" si="0"/>
        <v>2.35</v>
      </c>
      <c r="W45" s="14">
        <f t="shared" si="1"/>
        <v>3.46</v>
      </c>
      <c r="X45" s="7">
        <f t="shared" ref="X45" si="8">W45-V45</f>
        <v>1.1099999999999999</v>
      </c>
    </row>
    <row r="46" spans="1:24" x14ac:dyDescent="0.2">
      <c r="A46" s="6">
        <v>44</v>
      </c>
      <c r="B46" s="28" t="s">
        <v>100</v>
      </c>
      <c r="C46" s="46" t="s">
        <v>98</v>
      </c>
      <c r="D46" s="33" t="s">
        <v>99</v>
      </c>
      <c r="E46" s="7">
        <v>2.36</v>
      </c>
      <c r="F46" s="7">
        <v>2.88</v>
      </c>
      <c r="G46" s="7">
        <v>2.35</v>
      </c>
      <c r="H46" s="7">
        <v>2.36</v>
      </c>
      <c r="I46" s="7">
        <v>2.36</v>
      </c>
      <c r="J46" s="7">
        <v>2.36</v>
      </c>
      <c r="K46" s="7">
        <v>2.36</v>
      </c>
      <c r="L46" s="7">
        <v>2.36</v>
      </c>
      <c r="M46" s="7">
        <v>2.36</v>
      </c>
      <c r="N46" s="7">
        <v>2.36</v>
      </c>
      <c r="O46" s="7">
        <v>2.36</v>
      </c>
      <c r="P46" s="7">
        <v>2.36</v>
      </c>
      <c r="Q46" s="7">
        <v>2.89</v>
      </c>
      <c r="R46" s="7">
        <v>2.36</v>
      </c>
      <c r="S46" s="7">
        <v>2.89</v>
      </c>
      <c r="T46" s="7">
        <v>2.36</v>
      </c>
      <c r="U46" s="7">
        <v>2.36</v>
      </c>
      <c r="V46" s="13">
        <f t="shared" si="0"/>
        <v>2.35</v>
      </c>
      <c r="W46" s="14">
        <f t="shared" si="1"/>
        <v>2.89</v>
      </c>
      <c r="X46" s="7">
        <f t="shared" si="4"/>
        <v>0.54</v>
      </c>
    </row>
    <row r="47" spans="1:24" x14ac:dyDescent="0.2">
      <c r="A47" s="6">
        <v>45</v>
      </c>
      <c r="B47" s="28" t="s">
        <v>101</v>
      </c>
      <c r="C47" s="46" t="s">
        <v>98</v>
      </c>
      <c r="D47" s="33" t="s">
        <v>87</v>
      </c>
      <c r="E47" s="7"/>
      <c r="F47" s="7">
        <v>2.31</v>
      </c>
      <c r="G47" s="7">
        <v>2.3199999999999998</v>
      </c>
      <c r="H47" s="7">
        <v>2.3199999999999998</v>
      </c>
      <c r="I47" s="7">
        <v>2.3199999999999998</v>
      </c>
      <c r="J47" s="7">
        <v>2.3199999999999998</v>
      </c>
      <c r="K47" s="7">
        <v>2.3199999999999998</v>
      </c>
      <c r="L47" s="7"/>
      <c r="M47" s="7">
        <v>2.3199999999999998</v>
      </c>
      <c r="N47" s="7">
        <v>2.3199999999999998</v>
      </c>
      <c r="O47" s="7"/>
      <c r="P47" s="7"/>
      <c r="Q47" s="7">
        <v>2.3199999999999998</v>
      </c>
      <c r="R47" s="7">
        <v>2.3199999999999998</v>
      </c>
      <c r="S47" s="7">
        <v>2.3199999999999998</v>
      </c>
      <c r="T47" s="7">
        <v>2.3199999999999998</v>
      </c>
      <c r="U47" s="7">
        <v>2.3199999999999998</v>
      </c>
      <c r="V47" s="13">
        <f t="shared" si="0"/>
        <v>2.31</v>
      </c>
      <c r="W47" s="14">
        <f t="shared" si="1"/>
        <v>2.3199999999999998</v>
      </c>
      <c r="X47" s="7">
        <f t="shared" si="4"/>
        <v>9.9999999999997868E-3</v>
      </c>
    </row>
    <row r="48" spans="1:24" x14ac:dyDescent="0.2">
      <c r="A48" s="6">
        <v>46</v>
      </c>
      <c r="B48" s="26" t="s">
        <v>102</v>
      </c>
      <c r="C48" s="45" t="s">
        <v>98</v>
      </c>
      <c r="D48" s="10" t="s">
        <v>103</v>
      </c>
      <c r="E48" s="7">
        <v>2.65</v>
      </c>
      <c r="F48" s="7">
        <v>2.64</v>
      </c>
      <c r="G48" s="7">
        <v>2.65</v>
      </c>
      <c r="H48" s="7">
        <v>2.36</v>
      </c>
      <c r="I48" s="7"/>
      <c r="J48" s="7">
        <v>2.65</v>
      </c>
      <c r="K48" s="7">
        <v>2.65</v>
      </c>
      <c r="L48" s="7">
        <v>2.65</v>
      </c>
      <c r="M48" s="7">
        <v>2.65</v>
      </c>
      <c r="N48" s="7">
        <v>2.36</v>
      </c>
      <c r="O48" s="7">
        <v>2.89</v>
      </c>
      <c r="P48" s="7">
        <v>2.89</v>
      </c>
      <c r="Q48" s="7"/>
      <c r="R48" s="7">
        <v>2.65</v>
      </c>
      <c r="S48" s="7">
        <v>2.89</v>
      </c>
      <c r="T48" s="7">
        <v>2.65</v>
      </c>
      <c r="U48" s="7">
        <v>2.65</v>
      </c>
      <c r="V48" s="13">
        <f t="shared" si="0"/>
        <v>2.36</v>
      </c>
      <c r="W48" s="14">
        <f t="shared" si="1"/>
        <v>2.89</v>
      </c>
      <c r="X48" s="7">
        <f t="shared" ref="X48" si="9">W48-V48</f>
        <v>0.53000000000000025</v>
      </c>
    </row>
    <row r="49" spans="1:24" x14ac:dyDescent="0.2">
      <c r="A49" s="6">
        <v>47</v>
      </c>
      <c r="B49" s="3" t="s">
        <v>104</v>
      </c>
      <c r="C49" s="43" t="s">
        <v>105</v>
      </c>
      <c r="D49" s="31" t="s">
        <v>106</v>
      </c>
      <c r="E49" s="7"/>
      <c r="F49" s="7">
        <v>12.18</v>
      </c>
      <c r="G49" s="7">
        <v>12.17</v>
      </c>
      <c r="H49" s="7">
        <v>12.19</v>
      </c>
      <c r="I49" s="7">
        <v>12.19</v>
      </c>
      <c r="J49" s="7">
        <v>12.19</v>
      </c>
      <c r="K49" s="7">
        <v>12.19</v>
      </c>
      <c r="L49" s="7">
        <v>9.9700000000000006</v>
      </c>
      <c r="M49" s="7">
        <v>12.19</v>
      </c>
      <c r="N49" s="7"/>
      <c r="O49" s="7">
        <v>11.05</v>
      </c>
      <c r="P49" s="7">
        <v>11.05</v>
      </c>
      <c r="Q49" s="7"/>
      <c r="R49" s="7">
        <v>12.19</v>
      </c>
      <c r="S49" s="7">
        <v>12.19</v>
      </c>
      <c r="T49" s="7">
        <v>12.19</v>
      </c>
      <c r="U49" s="7"/>
      <c r="V49" s="13">
        <f t="shared" si="0"/>
        <v>9.9700000000000006</v>
      </c>
      <c r="W49" s="14">
        <f t="shared" si="1"/>
        <v>12.19</v>
      </c>
      <c r="X49" s="7">
        <f t="shared" ref="X49" si="10">W49-V49</f>
        <v>2.2199999999999989</v>
      </c>
    </row>
    <row r="50" spans="1:24" x14ac:dyDescent="0.2">
      <c r="A50" s="6">
        <v>48</v>
      </c>
      <c r="B50" s="28" t="s">
        <v>107</v>
      </c>
      <c r="C50" s="47" t="s">
        <v>105</v>
      </c>
      <c r="D50" s="33" t="s">
        <v>108</v>
      </c>
      <c r="E50" s="7">
        <v>11.23</v>
      </c>
      <c r="F50" s="7">
        <v>9.9700000000000006</v>
      </c>
      <c r="G50" s="7"/>
      <c r="H50" s="7">
        <v>9.98</v>
      </c>
      <c r="I50" s="7">
        <v>9.98</v>
      </c>
      <c r="J50" s="7"/>
      <c r="K50" s="7"/>
      <c r="L50" s="7"/>
      <c r="M50" s="7">
        <v>9.98</v>
      </c>
      <c r="N50" s="7"/>
      <c r="O50" s="7">
        <v>6.77</v>
      </c>
      <c r="P50" s="7">
        <v>6.77</v>
      </c>
      <c r="Q50" s="7"/>
      <c r="R50" s="7">
        <v>9.98</v>
      </c>
      <c r="S50" s="7"/>
      <c r="T50" s="7">
        <v>13.99</v>
      </c>
      <c r="U50" s="7"/>
      <c r="V50" s="13">
        <f t="shared" ref="V50:V101" si="11">MIN(E50:U50)</f>
        <v>6.77</v>
      </c>
      <c r="W50" s="14">
        <f t="shared" ref="W50:W101" si="12">MAX(E50:U50)</f>
        <v>13.99</v>
      </c>
      <c r="X50" s="7">
        <f t="shared" ref="X50" si="13">W50-V50</f>
        <v>7.2200000000000006</v>
      </c>
    </row>
    <row r="51" spans="1:24" x14ac:dyDescent="0.2">
      <c r="A51" s="6">
        <v>49</v>
      </c>
      <c r="B51" s="28" t="s">
        <v>107</v>
      </c>
      <c r="C51" s="47" t="s">
        <v>105</v>
      </c>
      <c r="D51" s="33" t="s">
        <v>109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>
        <v>9.98</v>
      </c>
      <c r="P51" s="7">
        <v>9.98</v>
      </c>
      <c r="Q51" s="7"/>
      <c r="R51" s="7"/>
      <c r="S51" s="7"/>
      <c r="T51" s="7"/>
      <c r="U51" s="7"/>
      <c r="V51" s="13">
        <f t="shared" si="11"/>
        <v>9.98</v>
      </c>
      <c r="W51" s="14">
        <f t="shared" si="12"/>
        <v>9.98</v>
      </c>
      <c r="X51" s="7">
        <f t="shared" si="4"/>
        <v>0</v>
      </c>
    </row>
    <row r="52" spans="1:24" x14ac:dyDescent="0.2">
      <c r="A52" s="6">
        <v>50</v>
      </c>
      <c r="B52" s="26" t="s">
        <v>110</v>
      </c>
      <c r="C52" s="45" t="s">
        <v>105</v>
      </c>
      <c r="D52" s="10" t="s">
        <v>111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>
        <v>18.399999999999999</v>
      </c>
      <c r="P52" s="7">
        <v>18.399999999999999</v>
      </c>
      <c r="Q52" s="7"/>
      <c r="R52" s="7">
        <v>14.85</v>
      </c>
      <c r="S52" s="7"/>
      <c r="T52" s="7"/>
      <c r="U52" s="7"/>
      <c r="V52" s="13">
        <f t="shared" si="11"/>
        <v>14.85</v>
      </c>
      <c r="W52" s="14">
        <f t="shared" si="12"/>
        <v>18.399999999999999</v>
      </c>
      <c r="X52" s="7">
        <f t="shared" si="4"/>
        <v>3.5499999999999989</v>
      </c>
    </row>
    <row r="53" spans="1:24" x14ac:dyDescent="0.2">
      <c r="A53" s="6">
        <v>51</v>
      </c>
      <c r="B53" s="28" t="s">
        <v>112</v>
      </c>
      <c r="C53" s="46" t="s">
        <v>105</v>
      </c>
      <c r="D53" s="33" t="s">
        <v>106</v>
      </c>
      <c r="E53" s="7"/>
      <c r="F53" s="7"/>
      <c r="G53" s="7"/>
      <c r="H53" s="7">
        <v>15.29</v>
      </c>
      <c r="I53" s="7">
        <v>15.29</v>
      </c>
      <c r="J53" s="7">
        <v>15.29</v>
      </c>
      <c r="K53" s="7">
        <v>15.29</v>
      </c>
      <c r="L53" s="7">
        <v>15.29</v>
      </c>
      <c r="M53" s="7">
        <v>15.29</v>
      </c>
      <c r="N53" s="7">
        <v>15.25</v>
      </c>
      <c r="O53" s="7">
        <v>15.29</v>
      </c>
      <c r="P53" s="7">
        <v>15.29</v>
      </c>
      <c r="Q53" s="7"/>
      <c r="R53" s="7">
        <v>12.49</v>
      </c>
      <c r="S53" s="7"/>
      <c r="T53" s="7"/>
      <c r="U53" s="7"/>
      <c r="V53" s="13">
        <f t="shared" si="11"/>
        <v>12.49</v>
      </c>
      <c r="W53" s="14">
        <f t="shared" si="12"/>
        <v>15.29</v>
      </c>
      <c r="X53" s="7">
        <f t="shared" si="4"/>
        <v>2.7999999999999989</v>
      </c>
    </row>
    <row r="54" spans="1:24" x14ac:dyDescent="0.2">
      <c r="A54" s="6">
        <v>52</v>
      </c>
      <c r="B54" s="28" t="s">
        <v>112</v>
      </c>
      <c r="C54" s="46" t="s">
        <v>105</v>
      </c>
      <c r="D54" s="33" t="s">
        <v>244</v>
      </c>
      <c r="E54" s="7"/>
      <c r="F54" s="7"/>
      <c r="G54" s="7"/>
      <c r="H54" s="7">
        <v>24.2</v>
      </c>
      <c r="I54" s="7"/>
      <c r="J54" s="7"/>
      <c r="K54" s="7"/>
      <c r="L54" s="7"/>
      <c r="M54" s="7"/>
      <c r="N54" s="7"/>
      <c r="O54" s="7">
        <v>22.95</v>
      </c>
      <c r="P54" s="7">
        <v>22.95</v>
      </c>
      <c r="Q54" s="7"/>
      <c r="R54" s="7"/>
      <c r="S54" s="7"/>
      <c r="T54" s="7"/>
      <c r="U54" s="7"/>
      <c r="V54" s="13">
        <f t="shared" si="11"/>
        <v>22.95</v>
      </c>
      <c r="W54" s="14">
        <f t="shared" si="12"/>
        <v>24.2</v>
      </c>
      <c r="X54" s="7">
        <f t="shared" si="4"/>
        <v>1.25</v>
      </c>
    </row>
    <row r="55" spans="1:24" x14ac:dyDescent="0.2">
      <c r="A55" s="6">
        <v>53</v>
      </c>
      <c r="B55" s="28" t="s">
        <v>113</v>
      </c>
      <c r="C55" s="46" t="s">
        <v>114</v>
      </c>
      <c r="D55" s="33" t="s">
        <v>115</v>
      </c>
      <c r="E55" s="7">
        <v>9.7899999999999991</v>
      </c>
      <c r="F55" s="7">
        <v>13.4</v>
      </c>
      <c r="G55" s="7">
        <v>14.15</v>
      </c>
      <c r="H55" s="7"/>
      <c r="I55" s="7">
        <v>13.59</v>
      </c>
      <c r="J55" s="7">
        <v>12.17</v>
      </c>
      <c r="K55" s="7">
        <v>12.17</v>
      </c>
      <c r="L55" s="7">
        <v>13.89</v>
      </c>
      <c r="M55" s="7">
        <v>13.75</v>
      </c>
      <c r="N55" s="7"/>
      <c r="O55" s="7">
        <v>12.1</v>
      </c>
      <c r="P55" s="7">
        <v>12.1</v>
      </c>
      <c r="Q55" s="7"/>
      <c r="R55" s="7">
        <v>13.83</v>
      </c>
      <c r="S55" s="7">
        <v>13.6</v>
      </c>
      <c r="T55" s="7">
        <v>13.89</v>
      </c>
      <c r="U55" s="7"/>
      <c r="V55" s="13">
        <f t="shared" si="11"/>
        <v>9.7899999999999991</v>
      </c>
      <c r="W55" s="14">
        <f t="shared" si="12"/>
        <v>14.15</v>
      </c>
      <c r="X55" s="7">
        <f t="shared" ref="X55" si="14">W55-V55</f>
        <v>4.3600000000000012</v>
      </c>
    </row>
    <row r="56" spans="1:24" x14ac:dyDescent="0.2">
      <c r="A56" s="6">
        <v>54</v>
      </c>
      <c r="B56" s="28" t="s">
        <v>116</v>
      </c>
      <c r="C56" s="46" t="s">
        <v>114</v>
      </c>
      <c r="D56" s="33" t="s">
        <v>117</v>
      </c>
      <c r="E56" s="7"/>
      <c r="F56" s="7"/>
      <c r="G56" s="7"/>
      <c r="H56" s="7">
        <v>17.600000000000001</v>
      </c>
      <c r="I56" s="7"/>
      <c r="J56" s="7">
        <v>12.55</v>
      </c>
      <c r="K56" s="7">
        <v>12.55</v>
      </c>
      <c r="L56" s="7"/>
      <c r="M56" s="7"/>
      <c r="N56" s="7">
        <v>17.600000000000001</v>
      </c>
      <c r="O56" s="7">
        <v>17.600000000000001</v>
      </c>
      <c r="P56" s="7">
        <v>17.600000000000001</v>
      </c>
      <c r="Q56" s="7"/>
      <c r="R56" s="7">
        <v>17.600000000000001</v>
      </c>
      <c r="S56" s="7"/>
      <c r="T56" s="7"/>
      <c r="U56" s="7"/>
      <c r="V56" s="13">
        <f t="shared" si="11"/>
        <v>12.55</v>
      </c>
      <c r="W56" s="14">
        <f t="shared" si="12"/>
        <v>17.600000000000001</v>
      </c>
      <c r="X56" s="7">
        <f t="shared" ref="X56" si="15">W56-V56</f>
        <v>5.0500000000000007</v>
      </c>
    </row>
    <row r="57" spans="1:24" x14ac:dyDescent="0.2">
      <c r="A57" s="6">
        <v>55</v>
      </c>
      <c r="B57" s="28" t="s">
        <v>118</v>
      </c>
      <c r="C57" s="46" t="s">
        <v>114</v>
      </c>
      <c r="D57" s="33" t="s">
        <v>115</v>
      </c>
      <c r="E57" s="7">
        <v>9.99</v>
      </c>
      <c r="F57" s="7">
        <v>13.95</v>
      </c>
      <c r="G57" s="7">
        <v>14.15</v>
      </c>
      <c r="H57" s="7">
        <v>12.55</v>
      </c>
      <c r="I57" s="7">
        <v>14.15</v>
      </c>
      <c r="J57" s="7">
        <v>12.66</v>
      </c>
      <c r="K57" s="7">
        <v>12.66</v>
      </c>
      <c r="L57" s="7">
        <v>14.44</v>
      </c>
      <c r="M57" s="7">
        <v>13.75</v>
      </c>
      <c r="N57" s="7"/>
      <c r="O57" s="7">
        <v>12.55</v>
      </c>
      <c r="P57" s="7">
        <v>12.55</v>
      </c>
      <c r="Q57" s="7">
        <v>14.5</v>
      </c>
      <c r="R57" s="7">
        <v>14.38</v>
      </c>
      <c r="S57" s="7">
        <v>14.5</v>
      </c>
      <c r="T57" s="7">
        <v>13.9</v>
      </c>
      <c r="U57" s="7"/>
      <c r="V57" s="13">
        <f t="shared" si="11"/>
        <v>9.99</v>
      </c>
      <c r="W57" s="14">
        <f t="shared" si="12"/>
        <v>14.5</v>
      </c>
      <c r="X57" s="7">
        <f t="shared" ref="X57:X58" si="16">W57-V57</f>
        <v>4.51</v>
      </c>
    </row>
    <row r="58" spans="1:24" x14ac:dyDescent="0.2">
      <c r="A58" s="6">
        <v>56</v>
      </c>
      <c r="B58" s="29" t="s">
        <v>119</v>
      </c>
      <c r="C58" s="46" t="s">
        <v>114</v>
      </c>
      <c r="D58" s="34" t="s">
        <v>115</v>
      </c>
      <c r="E58" s="7"/>
      <c r="F58" s="7"/>
      <c r="G58" s="7"/>
      <c r="H58" s="7">
        <v>15.47</v>
      </c>
      <c r="I58" s="7">
        <v>15.75</v>
      </c>
      <c r="J58" s="7"/>
      <c r="K58" s="7"/>
      <c r="L58" s="7">
        <v>15.77</v>
      </c>
      <c r="M58" s="7"/>
      <c r="N58" s="7"/>
      <c r="O58" s="7">
        <v>15</v>
      </c>
      <c r="P58" s="7">
        <v>15</v>
      </c>
      <c r="Q58" s="7"/>
      <c r="R58" s="7"/>
      <c r="S58" s="7">
        <v>15.65</v>
      </c>
      <c r="T58" s="7">
        <v>15.25</v>
      </c>
      <c r="U58" s="7">
        <v>15.95</v>
      </c>
      <c r="V58" s="13">
        <f t="shared" si="11"/>
        <v>15</v>
      </c>
      <c r="W58" s="14">
        <f t="shared" si="12"/>
        <v>15.95</v>
      </c>
      <c r="X58" s="7">
        <f t="shared" si="16"/>
        <v>0.94999999999999929</v>
      </c>
    </row>
    <row r="59" spans="1:24" x14ac:dyDescent="0.2">
      <c r="A59" s="6">
        <v>57</v>
      </c>
      <c r="B59" s="29" t="s">
        <v>119</v>
      </c>
      <c r="C59" s="46" t="s">
        <v>114</v>
      </c>
      <c r="D59" s="34" t="s">
        <v>120</v>
      </c>
      <c r="E59" s="8"/>
      <c r="F59" s="8"/>
      <c r="G59" s="8"/>
      <c r="H59" s="8">
        <v>31.37</v>
      </c>
      <c r="I59" s="8">
        <v>33.15</v>
      </c>
      <c r="J59" s="8"/>
      <c r="K59" s="8"/>
      <c r="L59" s="8">
        <v>22.21</v>
      </c>
      <c r="M59" s="8">
        <v>29.15</v>
      </c>
      <c r="N59" s="8">
        <v>28.12</v>
      </c>
      <c r="O59" s="8">
        <v>27.3</v>
      </c>
      <c r="P59" s="8">
        <v>27.3</v>
      </c>
      <c r="Q59" s="8"/>
      <c r="R59" s="8">
        <v>28.67</v>
      </c>
      <c r="S59" s="8">
        <v>28.25</v>
      </c>
      <c r="T59" s="8"/>
      <c r="U59" s="8"/>
      <c r="V59" s="13">
        <f t="shared" si="11"/>
        <v>22.21</v>
      </c>
      <c r="W59" s="14">
        <f t="shared" si="12"/>
        <v>33.15</v>
      </c>
      <c r="X59" s="7">
        <f t="shared" ref="X59:X102" si="17">W59-V59</f>
        <v>10.939999999999998</v>
      </c>
    </row>
    <row r="60" spans="1:24" x14ac:dyDescent="0.2">
      <c r="A60" s="6">
        <v>58</v>
      </c>
      <c r="B60" s="26" t="s">
        <v>123</v>
      </c>
      <c r="C60" s="45" t="s">
        <v>121</v>
      </c>
      <c r="D60" s="10" t="s">
        <v>122</v>
      </c>
      <c r="E60" s="8"/>
      <c r="F60" s="8"/>
      <c r="G60" s="8">
        <v>4.84</v>
      </c>
      <c r="H60" s="8">
        <v>4.4800000000000004</v>
      </c>
      <c r="I60" s="8">
        <v>4.84</v>
      </c>
      <c r="J60" s="8">
        <v>4.4800000000000004</v>
      </c>
      <c r="K60" s="8">
        <v>4.4800000000000004</v>
      </c>
      <c r="L60" s="8">
        <v>4.4800000000000004</v>
      </c>
      <c r="M60" s="8">
        <v>4.4800000000000004</v>
      </c>
      <c r="N60" s="8"/>
      <c r="O60" s="8">
        <v>4.4800000000000004</v>
      </c>
      <c r="P60" s="8">
        <v>4.4800000000000004</v>
      </c>
      <c r="Q60" s="8"/>
      <c r="R60" s="8">
        <v>4.84</v>
      </c>
      <c r="S60" s="8"/>
      <c r="T60" s="8"/>
      <c r="U60" s="8">
        <v>4.4800000000000004</v>
      </c>
      <c r="V60" s="13">
        <f t="shared" si="11"/>
        <v>4.4800000000000004</v>
      </c>
      <c r="W60" s="14">
        <f t="shared" si="12"/>
        <v>4.84</v>
      </c>
      <c r="X60" s="7">
        <f t="shared" si="17"/>
        <v>0.35999999999999943</v>
      </c>
    </row>
    <row r="61" spans="1:24" x14ac:dyDescent="0.2">
      <c r="A61" s="6">
        <v>59</v>
      </c>
      <c r="B61" s="29" t="s">
        <v>124</v>
      </c>
      <c r="C61" s="46" t="s">
        <v>121</v>
      </c>
      <c r="D61" s="34" t="s">
        <v>86</v>
      </c>
      <c r="E61" s="8"/>
      <c r="F61" s="8"/>
      <c r="G61" s="8">
        <v>2.29</v>
      </c>
      <c r="H61" s="8"/>
      <c r="I61" s="8">
        <v>2.65</v>
      </c>
      <c r="J61" s="8">
        <v>2.5099999999999998</v>
      </c>
      <c r="K61" s="8">
        <v>2.5099999999999998</v>
      </c>
      <c r="L61" s="8"/>
      <c r="M61" s="8">
        <v>2.4</v>
      </c>
      <c r="N61" s="8">
        <v>2.58</v>
      </c>
      <c r="O61" s="8">
        <v>2.6</v>
      </c>
      <c r="P61" s="8">
        <v>2.6</v>
      </c>
      <c r="Q61" s="8">
        <v>2.75</v>
      </c>
      <c r="R61" s="8">
        <v>2.29</v>
      </c>
      <c r="S61" s="8">
        <v>2.29</v>
      </c>
      <c r="T61" s="8"/>
      <c r="U61" s="8"/>
      <c r="V61" s="13">
        <f t="shared" si="11"/>
        <v>2.29</v>
      </c>
      <c r="W61" s="14">
        <f t="shared" si="12"/>
        <v>2.75</v>
      </c>
      <c r="X61" s="7">
        <f t="shared" si="17"/>
        <v>0.45999999999999996</v>
      </c>
    </row>
    <row r="62" spans="1:24" x14ac:dyDescent="0.2">
      <c r="A62" s="6">
        <v>60</v>
      </c>
      <c r="B62" s="3" t="s">
        <v>124</v>
      </c>
      <c r="C62" s="43" t="s">
        <v>121</v>
      </c>
      <c r="D62" s="31" t="s">
        <v>87</v>
      </c>
      <c r="E62" s="8"/>
      <c r="F62" s="8"/>
      <c r="G62" s="8">
        <v>3.95</v>
      </c>
      <c r="H62" s="8">
        <v>4.3</v>
      </c>
      <c r="I62" s="8">
        <v>4.59</v>
      </c>
      <c r="J62" s="8">
        <v>4.34</v>
      </c>
      <c r="K62" s="8">
        <v>4.34</v>
      </c>
      <c r="L62" s="8">
        <v>4.54</v>
      </c>
      <c r="M62" s="8">
        <v>4.1500000000000004</v>
      </c>
      <c r="N62" s="8">
        <v>3.95</v>
      </c>
      <c r="O62" s="8">
        <v>4.55</v>
      </c>
      <c r="P62" s="8">
        <v>4.55</v>
      </c>
      <c r="Q62" s="8"/>
      <c r="R62" s="8">
        <v>3.95</v>
      </c>
      <c r="S62" s="8">
        <v>4.45</v>
      </c>
      <c r="T62" s="8"/>
      <c r="U62" s="8"/>
      <c r="V62" s="13">
        <f t="shared" si="11"/>
        <v>3.95</v>
      </c>
      <c r="W62" s="14">
        <f t="shared" si="12"/>
        <v>4.59</v>
      </c>
      <c r="X62" s="7">
        <f t="shared" si="17"/>
        <v>0.63999999999999968</v>
      </c>
    </row>
    <row r="63" spans="1:24" x14ac:dyDescent="0.2">
      <c r="A63" s="6">
        <v>61</v>
      </c>
      <c r="B63" s="26" t="s">
        <v>125</v>
      </c>
      <c r="C63" s="45" t="s">
        <v>121</v>
      </c>
      <c r="D63" s="10" t="s">
        <v>42</v>
      </c>
      <c r="E63" s="8"/>
      <c r="F63" s="8"/>
      <c r="G63" s="8"/>
      <c r="H63" s="8"/>
      <c r="I63" s="8"/>
      <c r="J63" s="8"/>
      <c r="K63" s="8"/>
      <c r="L63" s="8"/>
      <c r="M63" s="8"/>
      <c r="N63" s="8">
        <v>4.95</v>
      </c>
      <c r="O63" s="8"/>
      <c r="P63" s="8"/>
      <c r="Q63" s="8"/>
      <c r="R63" s="8"/>
      <c r="S63" s="8"/>
      <c r="T63" s="8"/>
      <c r="U63" s="8"/>
      <c r="V63" s="13">
        <f t="shared" si="11"/>
        <v>4.95</v>
      </c>
      <c r="W63" s="14">
        <f t="shared" si="12"/>
        <v>4.95</v>
      </c>
      <c r="X63" s="7">
        <f t="shared" si="17"/>
        <v>0</v>
      </c>
    </row>
    <row r="64" spans="1:24" x14ac:dyDescent="0.2">
      <c r="A64" s="6">
        <v>62</v>
      </c>
      <c r="B64" s="28" t="s">
        <v>126</v>
      </c>
      <c r="C64" s="46" t="s">
        <v>121</v>
      </c>
      <c r="D64" s="33" t="s">
        <v>42</v>
      </c>
      <c r="E64" s="8"/>
      <c r="F64" s="8"/>
      <c r="G64" s="8"/>
      <c r="H64" s="8"/>
      <c r="I64" s="8"/>
      <c r="J64" s="8"/>
      <c r="K64" s="8"/>
      <c r="L64" s="8"/>
      <c r="M64" s="8"/>
      <c r="N64" s="8">
        <v>5.17</v>
      </c>
      <c r="O64" s="8"/>
      <c r="P64" s="8"/>
      <c r="Q64" s="8"/>
      <c r="R64" s="8"/>
      <c r="S64" s="8"/>
      <c r="T64" s="8"/>
      <c r="U64" s="8"/>
      <c r="V64" s="13">
        <f t="shared" si="11"/>
        <v>5.17</v>
      </c>
      <c r="W64" s="14">
        <f t="shared" si="12"/>
        <v>5.17</v>
      </c>
      <c r="X64" s="7">
        <f t="shared" si="17"/>
        <v>0</v>
      </c>
    </row>
    <row r="65" spans="1:24" x14ac:dyDescent="0.2">
      <c r="A65" s="6">
        <v>63</v>
      </c>
      <c r="B65" s="28" t="s">
        <v>127</v>
      </c>
      <c r="C65" s="46" t="s">
        <v>128</v>
      </c>
      <c r="D65" s="33" t="s">
        <v>129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>
        <v>3.2</v>
      </c>
      <c r="P65" s="8">
        <v>3.2</v>
      </c>
      <c r="Q65" s="8"/>
      <c r="R65" s="8">
        <v>3.7</v>
      </c>
      <c r="S65" s="8">
        <v>6.3</v>
      </c>
      <c r="T65" s="8"/>
      <c r="U65" s="8"/>
      <c r="V65" s="13">
        <f t="shared" si="11"/>
        <v>3.2</v>
      </c>
      <c r="W65" s="14">
        <f t="shared" si="12"/>
        <v>6.3</v>
      </c>
      <c r="X65" s="7">
        <f t="shared" si="17"/>
        <v>3.0999999999999996</v>
      </c>
    </row>
    <row r="66" spans="1:24" x14ac:dyDescent="0.2">
      <c r="A66" s="6">
        <v>64</v>
      </c>
      <c r="B66" s="26" t="s">
        <v>130</v>
      </c>
      <c r="C66" s="45" t="s">
        <v>128</v>
      </c>
      <c r="D66" s="10" t="s">
        <v>87</v>
      </c>
      <c r="E66" s="8">
        <v>7.29</v>
      </c>
      <c r="F66" s="8">
        <v>6.2</v>
      </c>
      <c r="G66" s="8">
        <v>6.55</v>
      </c>
      <c r="H66" s="8">
        <v>6.1</v>
      </c>
      <c r="I66" s="8">
        <v>6.29</v>
      </c>
      <c r="J66" s="8">
        <v>6.14</v>
      </c>
      <c r="K66" s="8">
        <v>6.14</v>
      </c>
      <c r="L66" s="8"/>
      <c r="M66" s="8">
        <v>6.1</v>
      </c>
      <c r="N66" s="8">
        <v>6.31</v>
      </c>
      <c r="O66" s="8">
        <v>6.1</v>
      </c>
      <c r="P66" s="8">
        <v>6.1</v>
      </c>
      <c r="Q66" s="8">
        <v>6.5</v>
      </c>
      <c r="R66" s="8">
        <v>6.39</v>
      </c>
      <c r="S66" s="8"/>
      <c r="T66" s="8">
        <v>6.2</v>
      </c>
      <c r="U66" s="8">
        <v>6.35</v>
      </c>
      <c r="V66" s="13">
        <f t="shared" si="11"/>
        <v>6.1</v>
      </c>
      <c r="W66" s="14">
        <f t="shared" si="12"/>
        <v>7.29</v>
      </c>
      <c r="X66" s="7">
        <f t="shared" si="17"/>
        <v>1.1900000000000004</v>
      </c>
    </row>
    <row r="67" spans="1:24" x14ac:dyDescent="0.2">
      <c r="A67" s="6">
        <v>65</v>
      </c>
      <c r="B67" s="26" t="s">
        <v>131</v>
      </c>
      <c r="C67" s="45" t="s">
        <v>128</v>
      </c>
      <c r="D67" s="10" t="s">
        <v>87</v>
      </c>
      <c r="E67" s="8"/>
      <c r="F67" s="8">
        <v>5.35</v>
      </c>
      <c r="G67" s="8"/>
      <c r="H67" s="8">
        <v>5.25</v>
      </c>
      <c r="I67" s="8">
        <v>5.45</v>
      </c>
      <c r="J67" s="8">
        <v>5.29</v>
      </c>
      <c r="K67" s="8">
        <v>5.29</v>
      </c>
      <c r="L67" s="8"/>
      <c r="M67" s="8">
        <v>5.45</v>
      </c>
      <c r="N67" s="8">
        <v>5.45</v>
      </c>
      <c r="O67" s="8">
        <v>5.25</v>
      </c>
      <c r="P67" s="8">
        <v>5.25</v>
      </c>
      <c r="Q67" s="8">
        <v>5.75</v>
      </c>
      <c r="R67" s="8">
        <v>5.5</v>
      </c>
      <c r="S67" s="8">
        <v>5.45</v>
      </c>
      <c r="T67" s="8">
        <v>5.55</v>
      </c>
      <c r="U67" s="8">
        <v>5.3</v>
      </c>
      <c r="V67" s="13">
        <f t="shared" si="11"/>
        <v>5.25</v>
      </c>
      <c r="W67" s="14">
        <f t="shared" si="12"/>
        <v>5.75</v>
      </c>
      <c r="X67" s="7">
        <f t="shared" si="17"/>
        <v>0.5</v>
      </c>
    </row>
    <row r="68" spans="1:24" x14ac:dyDescent="0.2">
      <c r="A68" s="6">
        <v>66</v>
      </c>
      <c r="B68" s="29" t="s">
        <v>132</v>
      </c>
      <c r="C68" s="47" t="s">
        <v>128</v>
      </c>
      <c r="D68" s="34" t="s">
        <v>87</v>
      </c>
      <c r="E68" s="8"/>
      <c r="F68" s="8">
        <v>5.35</v>
      </c>
      <c r="G68" s="8"/>
      <c r="H68" s="8">
        <v>5.25</v>
      </c>
      <c r="I68" s="8">
        <v>5.45</v>
      </c>
      <c r="J68" s="8">
        <v>5.29</v>
      </c>
      <c r="K68" s="8">
        <v>5.29</v>
      </c>
      <c r="L68" s="8"/>
      <c r="M68" s="8"/>
      <c r="N68" s="8">
        <v>5.3</v>
      </c>
      <c r="O68" s="8">
        <v>5.25</v>
      </c>
      <c r="P68" s="8">
        <v>5.25</v>
      </c>
      <c r="Q68" s="8"/>
      <c r="R68" s="8">
        <v>5.51</v>
      </c>
      <c r="S68" s="8"/>
      <c r="T68" s="8">
        <v>5.55</v>
      </c>
      <c r="U68" s="8">
        <v>5.3</v>
      </c>
      <c r="V68" s="13">
        <f t="shared" si="11"/>
        <v>5.25</v>
      </c>
      <c r="W68" s="14">
        <f t="shared" si="12"/>
        <v>5.55</v>
      </c>
      <c r="X68" s="7">
        <f t="shared" si="17"/>
        <v>0.29999999999999982</v>
      </c>
    </row>
    <row r="69" spans="1:24" x14ac:dyDescent="0.2">
      <c r="A69" s="6">
        <v>67</v>
      </c>
      <c r="B69" s="29" t="s">
        <v>133</v>
      </c>
      <c r="C69" s="47" t="s">
        <v>128</v>
      </c>
      <c r="D69" s="34" t="s">
        <v>134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>
        <v>4.75</v>
      </c>
      <c r="R69" s="8"/>
      <c r="S69" s="8"/>
      <c r="T69" s="8"/>
      <c r="U69" s="8">
        <v>4.5</v>
      </c>
      <c r="V69" s="13">
        <f t="shared" si="11"/>
        <v>4.5</v>
      </c>
      <c r="W69" s="14">
        <f t="shared" si="12"/>
        <v>4.75</v>
      </c>
      <c r="X69" s="7">
        <f t="shared" si="17"/>
        <v>0.25</v>
      </c>
    </row>
    <row r="70" spans="1:24" x14ac:dyDescent="0.2">
      <c r="A70" s="6">
        <v>68</v>
      </c>
      <c r="B70" s="28" t="s">
        <v>135</v>
      </c>
      <c r="C70" s="47" t="s">
        <v>128</v>
      </c>
      <c r="D70" s="33" t="s">
        <v>87</v>
      </c>
      <c r="E70" s="8"/>
      <c r="F70" s="8"/>
      <c r="G70" s="8"/>
      <c r="H70" s="8">
        <v>4.28</v>
      </c>
      <c r="I70" s="8"/>
      <c r="J70" s="8"/>
      <c r="K70" s="8"/>
      <c r="L70" s="8"/>
      <c r="M70" s="8"/>
      <c r="N70" s="8">
        <v>4.4400000000000004</v>
      </c>
      <c r="O70" s="8"/>
      <c r="P70" s="8"/>
      <c r="Q70" s="8">
        <v>4.95</v>
      </c>
      <c r="R70" s="8"/>
      <c r="S70" s="8"/>
      <c r="T70" s="8">
        <v>4.45</v>
      </c>
      <c r="U70" s="8">
        <v>4.08</v>
      </c>
      <c r="V70" s="13">
        <f t="shared" si="11"/>
        <v>4.08</v>
      </c>
      <c r="W70" s="14">
        <f t="shared" si="12"/>
        <v>4.95</v>
      </c>
      <c r="X70" s="7">
        <f t="shared" si="17"/>
        <v>0.87000000000000011</v>
      </c>
    </row>
    <row r="71" spans="1:24" x14ac:dyDescent="0.2">
      <c r="A71" s="6">
        <v>69</v>
      </c>
      <c r="B71" s="28" t="s">
        <v>136</v>
      </c>
      <c r="C71" s="47" t="s">
        <v>137</v>
      </c>
      <c r="D71" s="33" t="s">
        <v>99</v>
      </c>
      <c r="E71" s="8">
        <v>3.99</v>
      </c>
      <c r="F71" s="8">
        <v>3.75</v>
      </c>
      <c r="G71" s="8">
        <v>3.95</v>
      </c>
      <c r="H71" s="8">
        <v>3.67</v>
      </c>
      <c r="I71" s="8">
        <v>4.09</v>
      </c>
      <c r="J71" s="8">
        <v>3.63</v>
      </c>
      <c r="K71" s="8">
        <v>3.63</v>
      </c>
      <c r="L71" s="8"/>
      <c r="M71" s="8">
        <v>3.95</v>
      </c>
      <c r="N71" s="8">
        <v>3.79</v>
      </c>
      <c r="O71" s="8"/>
      <c r="P71" s="8"/>
      <c r="Q71" s="8">
        <v>4.5</v>
      </c>
      <c r="R71" s="8">
        <v>4.05</v>
      </c>
      <c r="S71" s="8">
        <v>3.95</v>
      </c>
      <c r="T71" s="8">
        <v>3.75</v>
      </c>
      <c r="U71" s="8">
        <v>3.8</v>
      </c>
      <c r="V71" s="13">
        <f t="shared" si="11"/>
        <v>3.63</v>
      </c>
      <c r="W71" s="14">
        <f t="shared" si="12"/>
        <v>4.5</v>
      </c>
      <c r="X71" s="7">
        <f t="shared" si="17"/>
        <v>0.87000000000000011</v>
      </c>
    </row>
    <row r="72" spans="1:24" x14ac:dyDescent="0.2">
      <c r="A72" s="6">
        <v>70</v>
      </c>
      <c r="B72" s="28" t="s">
        <v>138</v>
      </c>
      <c r="C72" s="47" t="s">
        <v>137</v>
      </c>
      <c r="D72" s="33" t="s">
        <v>139</v>
      </c>
      <c r="E72" s="8"/>
      <c r="F72" s="8"/>
      <c r="G72" s="8">
        <v>6.65</v>
      </c>
      <c r="H72" s="8"/>
      <c r="I72" s="8">
        <v>7.79</v>
      </c>
      <c r="J72" s="8"/>
      <c r="K72" s="8"/>
      <c r="L72" s="8"/>
      <c r="M72" s="8">
        <v>6.78</v>
      </c>
      <c r="N72" s="8"/>
      <c r="O72" s="8"/>
      <c r="P72" s="8"/>
      <c r="Q72" s="8"/>
      <c r="R72" s="8"/>
      <c r="S72" s="8">
        <v>7.5</v>
      </c>
      <c r="T72" s="8"/>
      <c r="U72" s="8">
        <v>7.25</v>
      </c>
      <c r="V72" s="13">
        <f t="shared" si="11"/>
        <v>6.65</v>
      </c>
      <c r="W72" s="14">
        <f t="shared" si="12"/>
        <v>7.79</v>
      </c>
      <c r="X72" s="7">
        <f t="shared" si="17"/>
        <v>1.1399999999999997</v>
      </c>
    </row>
    <row r="73" spans="1:24" x14ac:dyDescent="0.2">
      <c r="A73" s="6">
        <v>71</v>
      </c>
      <c r="B73" s="3" t="s">
        <v>140</v>
      </c>
      <c r="C73" s="43" t="s">
        <v>137</v>
      </c>
      <c r="D73" s="31" t="s">
        <v>139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>
        <v>9.9499999999999993</v>
      </c>
      <c r="P73" s="8">
        <v>9.9499999999999993</v>
      </c>
      <c r="Q73" s="8"/>
      <c r="R73" s="8"/>
      <c r="S73" s="8"/>
      <c r="T73" s="8"/>
      <c r="U73" s="8"/>
      <c r="V73" s="13">
        <f t="shared" si="11"/>
        <v>9.9499999999999993</v>
      </c>
      <c r="W73" s="14">
        <f t="shared" si="12"/>
        <v>9.9499999999999993</v>
      </c>
      <c r="X73" s="7">
        <f t="shared" si="17"/>
        <v>0</v>
      </c>
    </row>
    <row r="74" spans="1:24" x14ac:dyDescent="0.2">
      <c r="A74" s="6">
        <v>72</v>
      </c>
      <c r="B74" s="28" t="s">
        <v>141</v>
      </c>
      <c r="C74" s="46" t="s">
        <v>137</v>
      </c>
      <c r="D74" s="33" t="s">
        <v>99</v>
      </c>
      <c r="E74" s="8"/>
      <c r="F74" s="8"/>
      <c r="G74" s="8"/>
      <c r="H74" s="8">
        <v>4.03</v>
      </c>
      <c r="I74" s="8"/>
      <c r="J74" s="8">
        <v>4.16</v>
      </c>
      <c r="K74" s="8">
        <v>4.16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13">
        <f t="shared" si="11"/>
        <v>4.03</v>
      </c>
      <c r="W74" s="14">
        <f t="shared" si="12"/>
        <v>4.16</v>
      </c>
      <c r="X74" s="7">
        <f t="shared" si="17"/>
        <v>0.12999999999999989</v>
      </c>
    </row>
    <row r="75" spans="1:24" x14ac:dyDescent="0.2">
      <c r="A75" s="6">
        <v>73</v>
      </c>
      <c r="B75" s="28" t="s">
        <v>141</v>
      </c>
      <c r="C75" s="46" t="s">
        <v>137</v>
      </c>
      <c r="D75" s="34" t="s">
        <v>139</v>
      </c>
      <c r="E75" s="8"/>
      <c r="F75" s="8"/>
      <c r="G75" s="8"/>
      <c r="H75" s="8">
        <v>8.4499999999999993</v>
      </c>
      <c r="I75" s="8">
        <v>9.25</v>
      </c>
      <c r="J75" s="8">
        <v>8.7100000000000009</v>
      </c>
      <c r="K75" s="8">
        <v>8.7100000000000009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13">
        <f t="shared" si="11"/>
        <v>8.4499999999999993</v>
      </c>
      <c r="W75" s="14">
        <f t="shared" si="12"/>
        <v>9.25</v>
      </c>
      <c r="X75" s="7">
        <f t="shared" si="17"/>
        <v>0.80000000000000071</v>
      </c>
    </row>
    <row r="76" spans="1:24" x14ac:dyDescent="0.2">
      <c r="A76" s="6">
        <v>74</v>
      </c>
      <c r="B76" s="28" t="s">
        <v>142</v>
      </c>
      <c r="C76" s="46" t="s">
        <v>137</v>
      </c>
      <c r="D76" s="33" t="s">
        <v>143</v>
      </c>
      <c r="E76" s="8"/>
      <c r="F76" s="8">
        <v>3.75</v>
      </c>
      <c r="G76" s="8">
        <v>3.95</v>
      </c>
      <c r="H76" s="8">
        <v>3.67</v>
      </c>
      <c r="I76" s="8">
        <v>3.85</v>
      </c>
      <c r="J76" s="8">
        <v>3.8</v>
      </c>
      <c r="K76" s="8">
        <v>3.8</v>
      </c>
      <c r="L76" s="8">
        <v>3.88</v>
      </c>
      <c r="M76" s="8">
        <v>3.85</v>
      </c>
      <c r="N76" s="8"/>
      <c r="O76" s="8">
        <v>3.7</v>
      </c>
      <c r="P76" s="8">
        <v>3.7</v>
      </c>
      <c r="Q76" s="8">
        <v>4.25</v>
      </c>
      <c r="R76" s="8"/>
      <c r="S76" s="8">
        <v>3.85</v>
      </c>
      <c r="T76" s="8">
        <v>3.95</v>
      </c>
      <c r="U76" s="8">
        <v>3.7</v>
      </c>
      <c r="V76" s="13">
        <f t="shared" si="11"/>
        <v>3.67</v>
      </c>
      <c r="W76" s="14">
        <f t="shared" si="12"/>
        <v>4.25</v>
      </c>
      <c r="X76" s="7">
        <f t="shared" si="17"/>
        <v>0.58000000000000007</v>
      </c>
    </row>
    <row r="77" spans="1:24" x14ac:dyDescent="0.2">
      <c r="A77" s="6">
        <v>75</v>
      </c>
      <c r="B77" s="28" t="s">
        <v>142</v>
      </c>
      <c r="C77" s="46" t="s">
        <v>137</v>
      </c>
      <c r="D77" s="34" t="s">
        <v>144</v>
      </c>
      <c r="E77" s="8"/>
      <c r="F77" s="8"/>
      <c r="G77" s="8"/>
      <c r="H77" s="8">
        <v>7.2</v>
      </c>
      <c r="I77" s="8">
        <v>7.19</v>
      </c>
      <c r="J77" s="8">
        <v>7.43</v>
      </c>
      <c r="K77" s="8">
        <v>7.43</v>
      </c>
      <c r="L77" s="8">
        <v>7.58</v>
      </c>
      <c r="M77" s="8">
        <v>7.49</v>
      </c>
      <c r="N77" s="8"/>
      <c r="O77" s="8"/>
      <c r="P77" s="8"/>
      <c r="Q77" s="8">
        <v>8.5</v>
      </c>
      <c r="R77" s="8"/>
      <c r="S77" s="8">
        <v>7.45</v>
      </c>
      <c r="T77" s="8"/>
      <c r="U77" s="8">
        <v>7.3</v>
      </c>
      <c r="V77" s="13">
        <f t="shared" si="11"/>
        <v>7.19</v>
      </c>
      <c r="W77" s="14">
        <f t="shared" si="12"/>
        <v>8.5</v>
      </c>
      <c r="X77" s="7">
        <f t="shared" si="17"/>
        <v>1.3099999999999996</v>
      </c>
    </row>
    <row r="78" spans="1:24" x14ac:dyDescent="0.2">
      <c r="A78" s="6">
        <v>76</v>
      </c>
      <c r="B78" s="28" t="s">
        <v>145</v>
      </c>
      <c r="C78" s="46" t="s">
        <v>146</v>
      </c>
      <c r="D78" s="33" t="s">
        <v>147</v>
      </c>
      <c r="E78" s="8">
        <v>3.25</v>
      </c>
      <c r="F78" s="8">
        <v>3.24</v>
      </c>
      <c r="G78" s="8">
        <v>3.25</v>
      </c>
      <c r="H78" s="8">
        <v>3.25</v>
      </c>
      <c r="I78" s="8"/>
      <c r="J78" s="8"/>
      <c r="K78" s="8"/>
      <c r="L78" s="8">
        <v>3.25</v>
      </c>
      <c r="M78" s="8"/>
      <c r="N78" s="8"/>
      <c r="O78" s="8"/>
      <c r="P78" s="8"/>
      <c r="Q78" s="8">
        <v>3.25</v>
      </c>
      <c r="R78" s="8">
        <v>3.25</v>
      </c>
      <c r="S78" s="8"/>
      <c r="T78" s="8">
        <v>3.25</v>
      </c>
      <c r="U78" s="8">
        <v>3.25</v>
      </c>
      <c r="V78" s="13">
        <f t="shared" si="11"/>
        <v>3.24</v>
      </c>
      <c r="W78" s="14">
        <f t="shared" si="12"/>
        <v>3.25</v>
      </c>
      <c r="X78" s="7">
        <f t="shared" si="17"/>
        <v>9.9999999999997868E-3</v>
      </c>
    </row>
    <row r="79" spans="1:24" x14ac:dyDescent="0.2">
      <c r="A79" s="6">
        <v>77</v>
      </c>
      <c r="B79" s="29" t="s">
        <v>148</v>
      </c>
      <c r="C79" s="46" t="s">
        <v>146</v>
      </c>
      <c r="D79" s="34" t="s">
        <v>149</v>
      </c>
      <c r="E79" s="8"/>
      <c r="F79" s="8">
        <v>2.89</v>
      </c>
      <c r="G79" s="8"/>
      <c r="H79" s="8">
        <v>2.9</v>
      </c>
      <c r="I79" s="8"/>
      <c r="J79" s="8"/>
      <c r="K79" s="8"/>
      <c r="L79" s="8">
        <v>2.9</v>
      </c>
      <c r="M79" s="8">
        <v>2.9</v>
      </c>
      <c r="N79" s="8">
        <v>2.9</v>
      </c>
      <c r="O79" s="8"/>
      <c r="P79" s="8"/>
      <c r="Q79" s="8">
        <v>2.9</v>
      </c>
      <c r="R79" s="8">
        <v>2.89</v>
      </c>
      <c r="S79" s="8">
        <v>2.9</v>
      </c>
      <c r="T79" s="8">
        <v>2.9</v>
      </c>
      <c r="U79" s="8"/>
      <c r="V79" s="13">
        <f t="shared" si="11"/>
        <v>2.89</v>
      </c>
      <c r="W79" s="14">
        <f t="shared" si="12"/>
        <v>2.9</v>
      </c>
      <c r="X79" s="7">
        <f t="shared" si="17"/>
        <v>9.9999999999997868E-3</v>
      </c>
    </row>
    <row r="80" spans="1:24" x14ac:dyDescent="0.2">
      <c r="A80" s="6">
        <v>78</v>
      </c>
      <c r="B80" s="29" t="s">
        <v>150</v>
      </c>
      <c r="C80" s="46" t="s">
        <v>146</v>
      </c>
      <c r="D80" s="34" t="s">
        <v>147</v>
      </c>
      <c r="E80" s="8"/>
      <c r="F80" s="8"/>
      <c r="G80" s="8"/>
      <c r="H80" s="8">
        <v>3.27</v>
      </c>
      <c r="I80" s="8"/>
      <c r="J80" s="8"/>
      <c r="K80" s="8"/>
      <c r="L80" s="8"/>
      <c r="M80" s="8"/>
      <c r="N80" s="8">
        <v>3.27</v>
      </c>
      <c r="O80" s="8">
        <v>3.45</v>
      </c>
      <c r="P80" s="8">
        <v>3.45</v>
      </c>
      <c r="Q80" s="8">
        <v>4.25</v>
      </c>
      <c r="R80" s="8"/>
      <c r="S80" s="8">
        <v>4.0999999999999996</v>
      </c>
      <c r="T80" s="8"/>
      <c r="U80" s="8">
        <v>2.98</v>
      </c>
      <c r="V80" s="13">
        <f t="shared" si="11"/>
        <v>2.98</v>
      </c>
      <c r="W80" s="14">
        <f t="shared" si="12"/>
        <v>4.25</v>
      </c>
      <c r="X80" s="7">
        <f t="shared" si="17"/>
        <v>1.27</v>
      </c>
    </row>
    <row r="81" spans="1:24" x14ac:dyDescent="0.2">
      <c r="A81" s="6">
        <v>79</v>
      </c>
      <c r="B81" s="26" t="s">
        <v>151</v>
      </c>
      <c r="C81" s="45" t="s">
        <v>152</v>
      </c>
      <c r="D81" s="10" t="s">
        <v>153</v>
      </c>
      <c r="E81" s="8">
        <v>9.99</v>
      </c>
      <c r="F81" s="8">
        <v>6.9</v>
      </c>
      <c r="G81" s="8">
        <v>8.99</v>
      </c>
      <c r="H81" s="8">
        <v>8.44</v>
      </c>
      <c r="I81" s="8">
        <v>8.69</v>
      </c>
      <c r="J81" s="8">
        <v>8.51</v>
      </c>
      <c r="K81" s="8">
        <v>8.51</v>
      </c>
      <c r="L81" s="8">
        <v>8.9</v>
      </c>
      <c r="M81" s="8">
        <v>8.4499999999999993</v>
      </c>
      <c r="N81" s="8">
        <v>8.4499999999999993</v>
      </c>
      <c r="O81" s="8"/>
      <c r="P81" s="8"/>
      <c r="Q81" s="8">
        <v>8.9499999999999993</v>
      </c>
      <c r="R81" s="8">
        <v>8.51</v>
      </c>
      <c r="S81" s="8">
        <v>8.6999999999999993</v>
      </c>
      <c r="T81" s="8">
        <v>8.5500000000000007</v>
      </c>
      <c r="U81" s="8">
        <v>8.5</v>
      </c>
      <c r="V81" s="13">
        <f t="shared" si="11"/>
        <v>6.9</v>
      </c>
      <c r="W81" s="14">
        <f t="shared" si="12"/>
        <v>9.99</v>
      </c>
      <c r="X81" s="7">
        <f t="shared" si="17"/>
        <v>3.09</v>
      </c>
    </row>
    <row r="82" spans="1:24" x14ac:dyDescent="0.2">
      <c r="A82" s="6">
        <v>80</v>
      </c>
      <c r="B82" s="26" t="s">
        <v>154</v>
      </c>
      <c r="C82" s="45" t="s">
        <v>152</v>
      </c>
      <c r="D82" s="27" t="s">
        <v>153</v>
      </c>
      <c r="E82" s="8">
        <v>13.65</v>
      </c>
      <c r="F82" s="8">
        <v>10.9</v>
      </c>
      <c r="G82" s="8">
        <v>11.45</v>
      </c>
      <c r="H82" s="8">
        <v>10.73</v>
      </c>
      <c r="I82" s="8">
        <v>11.69</v>
      </c>
      <c r="J82" s="8">
        <v>10.81</v>
      </c>
      <c r="K82" s="8">
        <v>10.81</v>
      </c>
      <c r="L82" s="8"/>
      <c r="M82" s="8">
        <v>10.75</v>
      </c>
      <c r="N82" s="8"/>
      <c r="O82" s="8">
        <v>10.75</v>
      </c>
      <c r="P82" s="8">
        <v>10.75</v>
      </c>
      <c r="Q82" s="8">
        <v>11.5</v>
      </c>
      <c r="R82" s="8">
        <v>10.81</v>
      </c>
      <c r="S82" s="8">
        <v>11.05</v>
      </c>
      <c r="T82" s="8">
        <v>10.9</v>
      </c>
      <c r="U82" s="8">
        <v>10.95</v>
      </c>
      <c r="V82" s="13">
        <f t="shared" si="11"/>
        <v>10.73</v>
      </c>
      <c r="W82" s="14">
        <f t="shared" si="12"/>
        <v>13.65</v>
      </c>
      <c r="X82" s="7">
        <f t="shared" si="17"/>
        <v>2.92</v>
      </c>
    </row>
    <row r="83" spans="1:24" x14ac:dyDescent="0.2">
      <c r="A83" s="6">
        <v>81</v>
      </c>
      <c r="B83" s="28" t="s">
        <v>155</v>
      </c>
      <c r="C83" s="46" t="s">
        <v>152</v>
      </c>
      <c r="D83" s="33" t="s">
        <v>156</v>
      </c>
      <c r="E83" s="8"/>
      <c r="F83" s="8">
        <v>11.1</v>
      </c>
      <c r="G83" s="8">
        <v>10.9</v>
      </c>
      <c r="H83" s="8">
        <v>10.9</v>
      </c>
      <c r="I83" s="8">
        <v>9.1</v>
      </c>
      <c r="J83" s="8">
        <v>10.9</v>
      </c>
      <c r="K83" s="8">
        <v>10.9</v>
      </c>
      <c r="L83" s="8">
        <v>11.5</v>
      </c>
      <c r="M83" s="8">
        <v>10.9</v>
      </c>
      <c r="N83" s="8">
        <v>10.88</v>
      </c>
      <c r="O83" s="8">
        <v>10.9</v>
      </c>
      <c r="P83" s="8">
        <v>10.9</v>
      </c>
      <c r="Q83" s="8">
        <v>12.95</v>
      </c>
      <c r="R83" s="8">
        <v>9.15</v>
      </c>
      <c r="S83" s="8">
        <v>10.9</v>
      </c>
      <c r="T83" s="8">
        <v>11.9</v>
      </c>
      <c r="U83" s="8"/>
      <c r="V83" s="13">
        <f t="shared" si="11"/>
        <v>9.1</v>
      </c>
      <c r="W83" s="14">
        <f t="shared" si="12"/>
        <v>12.95</v>
      </c>
      <c r="X83" s="7">
        <f t="shared" si="17"/>
        <v>3.8499999999999996</v>
      </c>
    </row>
    <row r="84" spans="1:24" x14ac:dyDescent="0.2">
      <c r="A84" s="6">
        <v>82</v>
      </c>
      <c r="B84" s="28" t="s">
        <v>157</v>
      </c>
      <c r="C84" s="46" t="s">
        <v>158</v>
      </c>
      <c r="D84" s="34" t="s">
        <v>34</v>
      </c>
      <c r="E84" s="8"/>
      <c r="F84" s="8"/>
      <c r="G84" s="8">
        <v>15.15</v>
      </c>
      <c r="H84" s="8">
        <v>14.32</v>
      </c>
      <c r="I84" s="8">
        <v>14.75</v>
      </c>
      <c r="J84" s="8">
        <v>14.43</v>
      </c>
      <c r="K84" s="8">
        <v>14.43</v>
      </c>
      <c r="L84" s="8">
        <v>15.09</v>
      </c>
      <c r="M84" s="8"/>
      <c r="N84" s="8">
        <v>14.85</v>
      </c>
      <c r="O84" s="8">
        <v>12.05</v>
      </c>
      <c r="P84" s="8">
        <v>12.05</v>
      </c>
      <c r="Q84" s="8">
        <v>17.5</v>
      </c>
      <c r="R84" s="8">
        <v>13.95</v>
      </c>
      <c r="S84" s="8">
        <v>15.15</v>
      </c>
      <c r="T84" s="8">
        <v>14.95</v>
      </c>
      <c r="U84" s="8">
        <v>14.9</v>
      </c>
      <c r="V84" s="13">
        <f t="shared" si="11"/>
        <v>12.05</v>
      </c>
      <c r="W84" s="14">
        <f t="shared" si="12"/>
        <v>17.5</v>
      </c>
      <c r="X84" s="7">
        <f t="shared" si="17"/>
        <v>5.4499999999999993</v>
      </c>
    </row>
    <row r="85" spans="1:24" x14ac:dyDescent="0.2">
      <c r="A85" s="6">
        <v>83</v>
      </c>
      <c r="B85" s="28" t="s">
        <v>157</v>
      </c>
      <c r="C85" s="46" t="s">
        <v>158</v>
      </c>
      <c r="D85" s="33" t="s">
        <v>159</v>
      </c>
      <c r="E85" s="8"/>
      <c r="F85" s="8"/>
      <c r="G85" s="8">
        <v>16.350000000000001</v>
      </c>
      <c r="H85" s="8">
        <v>15.71</v>
      </c>
      <c r="I85" s="8">
        <v>16.190000000000001</v>
      </c>
      <c r="J85" s="8">
        <v>15.84</v>
      </c>
      <c r="K85" s="8">
        <v>15.84</v>
      </c>
      <c r="L85" s="8">
        <v>16.559999999999999</v>
      </c>
      <c r="M85" s="8">
        <v>15.5</v>
      </c>
      <c r="N85" s="8">
        <v>16.3</v>
      </c>
      <c r="O85" s="8">
        <v>13.21</v>
      </c>
      <c r="P85" s="8">
        <v>13.21</v>
      </c>
      <c r="Q85" s="8"/>
      <c r="R85" s="8"/>
      <c r="S85" s="8">
        <v>16.95</v>
      </c>
      <c r="T85" s="8"/>
      <c r="U85" s="8">
        <v>16.350000000000001</v>
      </c>
      <c r="V85" s="13">
        <f t="shared" si="11"/>
        <v>13.21</v>
      </c>
      <c r="W85" s="14">
        <f t="shared" si="12"/>
        <v>16.95</v>
      </c>
      <c r="X85" s="7">
        <f t="shared" si="17"/>
        <v>3.7399999999999984</v>
      </c>
    </row>
    <row r="86" spans="1:24" x14ac:dyDescent="0.2">
      <c r="A86" s="6">
        <v>84</v>
      </c>
      <c r="B86" s="28" t="s">
        <v>157</v>
      </c>
      <c r="C86" s="46" t="s">
        <v>158</v>
      </c>
      <c r="D86" s="33" t="s">
        <v>245</v>
      </c>
      <c r="E86" s="8"/>
      <c r="F86" s="8"/>
      <c r="G86" s="8"/>
      <c r="H86" s="8">
        <v>12.25</v>
      </c>
      <c r="I86" s="8">
        <v>12.65</v>
      </c>
      <c r="J86" s="8">
        <v>12.35</v>
      </c>
      <c r="K86" s="8">
        <v>12.35</v>
      </c>
      <c r="L86" s="8">
        <v>12.91</v>
      </c>
      <c r="M86" s="8">
        <v>12.08</v>
      </c>
      <c r="N86" s="8"/>
      <c r="O86" s="8">
        <v>10.29</v>
      </c>
      <c r="P86" s="8">
        <v>10.29</v>
      </c>
      <c r="Q86" s="8"/>
      <c r="R86" s="8">
        <v>11.93</v>
      </c>
      <c r="S86" s="8">
        <v>11.95</v>
      </c>
      <c r="T86" s="8">
        <v>12.8</v>
      </c>
      <c r="U86" s="8">
        <v>12.75</v>
      </c>
      <c r="V86" s="13">
        <f t="shared" si="11"/>
        <v>10.29</v>
      </c>
      <c r="W86" s="14">
        <f t="shared" si="12"/>
        <v>12.91</v>
      </c>
      <c r="X86" s="7">
        <f t="shared" si="17"/>
        <v>2.620000000000001</v>
      </c>
    </row>
    <row r="87" spans="1:24" x14ac:dyDescent="0.2">
      <c r="A87" s="6">
        <v>85</v>
      </c>
      <c r="B87" s="28" t="s">
        <v>160</v>
      </c>
      <c r="C87" s="46" t="s">
        <v>160</v>
      </c>
      <c r="D87" s="33" t="s">
        <v>161</v>
      </c>
      <c r="E87" s="8">
        <v>8.49</v>
      </c>
      <c r="F87" s="8">
        <v>7.4</v>
      </c>
      <c r="G87" s="8">
        <v>7.99</v>
      </c>
      <c r="H87" s="8">
        <v>6.33</v>
      </c>
      <c r="I87" s="8">
        <v>7.55</v>
      </c>
      <c r="J87" s="8">
        <v>7.32</v>
      </c>
      <c r="K87" s="8">
        <v>7.32</v>
      </c>
      <c r="L87" s="8">
        <v>8.11</v>
      </c>
      <c r="M87" s="8">
        <v>8.16</v>
      </c>
      <c r="N87" s="8">
        <v>6.39</v>
      </c>
      <c r="O87" s="8">
        <v>6.9</v>
      </c>
      <c r="P87" s="8">
        <v>6.9</v>
      </c>
      <c r="Q87" s="8"/>
      <c r="R87" s="8">
        <v>7.73</v>
      </c>
      <c r="S87" s="8">
        <v>8.4</v>
      </c>
      <c r="T87" s="8">
        <v>7.8</v>
      </c>
      <c r="U87" s="8">
        <v>7.8</v>
      </c>
      <c r="V87" s="13">
        <f t="shared" si="11"/>
        <v>6.33</v>
      </c>
      <c r="W87" s="14">
        <f t="shared" si="12"/>
        <v>8.49</v>
      </c>
      <c r="X87" s="7">
        <f t="shared" si="17"/>
        <v>2.16</v>
      </c>
    </row>
    <row r="88" spans="1:24" x14ac:dyDescent="0.2">
      <c r="A88" s="6">
        <v>86</v>
      </c>
      <c r="B88" s="26" t="s">
        <v>162</v>
      </c>
      <c r="C88" s="45" t="s">
        <v>162</v>
      </c>
      <c r="D88" s="10" t="s">
        <v>163</v>
      </c>
      <c r="E88" s="8"/>
      <c r="F88" s="8">
        <v>12.8</v>
      </c>
      <c r="G88" s="8">
        <v>15.25</v>
      </c>
      <c r="H88" s="8">
        <v>12</v>
      </c>
      <c r="I88" s="8">
        <v>15.45</v>
      </c>
      <c r="J88" s="8"/>
      <c r="K88" s="8"/>
      <c r="L88" s="8"/>
      <c r="M88" s="8">
        <v>14.85</v>
      </c>
      <c r="N88" s="8">
        <v>13.05</v>
      </c>
      <c r="O88" s="8">
        <v>13.1</v>
      </c>
      <c r="P88" s="8">
        <v>13.1</v>
      </c>
      <c r="Q88" s="8"/>
      <c r="R88" s="8">
        <v>13.72</v>
      </c>
      <c r="S88" s="8">
        <v>14.55</v>
      </c>
      <c r="T88" s="8"/>
      <c r="U88" s="8">
        <v>14.8</v>
      </c>
      <c r="V88" s="13">
        <f t="shared" si="11"/>
        <v>12</v>
      </c>
      <c r="W88" s="14">
        <f t="shared" si="12"/>
        <v>15.45</v>
      </c>
      <c r="X88" s="7">
        <f t="shared" si="17"/>
        <v>3.4499999999999993</v>
      </c>
    </row>
    <row r="89" spans="1:24" x14ac:dyDescent="0.2">
      <c r="A89" s="6">
        <v>87</v>
      </c>
      <c r="B89" s="26" t="s">
        <v>164</v>
      </c>
      <c r="C89" s="45" t="s">
        <v>164</v>
      </c>
      <c r="D89" s="10" t="s">
        <v>161</v>
      </c>
      <c r="E89" s="8"/>
      <c r="F89" s="8">
        <v>7.4</v>
      </c>
      <c r="G89" s="8">
        <v>7.95</v>
      </c>
      <c r="H89" s="8"/>
      <c r="I89" s="8">
        <v>8.39</v>
      </c>
      <c r="J89" s="8"/>
      <c r="K89" s="8"/>
      <c r="L89" s="8"/>
      <c r="M89" s="8">
        <v>8.16</v>
      </c>
      <c r="N89" s="8">
        <v>6.39</v>
      </c>
      <c r="O89" s="8">
        <v>7.15</v>
      </c>
      <c r="P89" s="8">
        <v>7.15</v>
      </c>
      <c r="Q89" s="8"/>
      <c r="R89" s="8">
        <v>7.73</v>
      </c>
      <c r="S89" s="8"/>
      <c r="T89" s="8"/>
      <c r="U89" s="8">
        <v>7.8</v>
      </c>
      <c r="V89" s="13">
        <f t="shared" si="11"/>
        <v>6.39</v>
      </c>
      <c r="W89" s="14">
        <f t="shared" si="12"/>
        <v>8.39</v>
      </c>
      <c r="X89" s="7">
        <f t="shared" si="17"/>
        <v>2.0000000000000009</v>
      </c>
    </row>
    <row r="90" spans="1:24" x14ac:dyDescent="0.2">
      <c r="A90" s="6">
        <v>88</v>
      </c>
      <c r="B90" s="28" t="s">
        <v>164</v>
      </c>
      <c r="C90" s="46" t="s">
        <v>164</v>
      </c>
      <c r="D90" s="33" t="s">
        <v>163</v>
      </c>
      <c r="E90" s="8">
        <v>15.09</v>
      </c>
      <c r="F90" s="8">
        <v>14</v>
      </c>
      <c r="G90" s="8">
        <v>15.99</v>
      </c>
      <c r="H90" s="8">
        <v>12</v>
      </c>
      <c r="I90" s="8">
        <v>15.45</v>
      </c>
      <c r="J90" s="8">
        <v>14.72</v>
      </c>
      <c r="K90" s="8">
        <v>14.72</v>
      </c>
      <c r="L90" s="8">
        <v>15.38</v>
      </c>
      <c r="M90" s="8">
        <v>14.75</v>
      </c>
      <c r="N90" s="8">
        <v>12.03</v>
      </c>
      <c r="O90" s="8">
        <v>13.1</v>
      </c>
      <c r="P90" s="8">
        <v>13.1</v>
      </c>
      <c r="Q90" s="8">
        <v>16.5</v>
      </c>
      <c r="R90" s="8">
        <v>13.72</v>
      </c>
      <c r="S90" s="8">
        <v>15.95</v>
      </c>
      <c r="T90" s="8"/>
      <c r="U90" s="8">
        <v>14.8</v>
      </c>
      <c r="V90" s="13">
        <f t="shared" si="11"/>
        <v>12</v>
      </c>
      <c r="W90" s="14">
        <f t="shared" si="12"/>
        <v>16.5</v>
      </c>
      <c r="X90" s="7">
        <f t="shared" si="17"/>
        <v>4.5</v>
      </c>
    </row>
    <row r="91" spans="1:24" x14ac:dyDescent="0.2">
      <c r="A91" s="6">
        <v>89</v>
      </c>
      <c r="B91" s="28" t="s">
        <v>165</v>
      </c>
      <c r="C91" s="46" t="s">
        <v>166</v>
      </c>
      <c r="D91" s="33" t="s">
        <v>167</v>
      </c>
      <c r="E91" s="8">
        <v>3.59</v>
      </c>
      <c r="F91" s="8">
        <v>3.25</v>
      </c>
      <c r="G91" s="8">
        <v>3.15</v>
      </c>
      <c r="H91" s="8">
        <v>3.04</v>
      </c>
      <c r="I91" s="8">
        <v>3.19</v>
      </c>
      <c r="J91" s="8">
        <v>3.04</v>
      </c>
      <c r="K91" s="8">
        <v>3.04</v>
      </c>
      <c r="L91" s="8">
        <v>3.2</v>
      </c>
      <c r="M91" s="8">
        <v>3</v>
      </c>
      <c r="N91" s="8">
        <v>3.15</v>
      </c>
      <c r="O91" s="8">
        <v>3.05</v>
      </c>
      <c r="P91" s="8">
        <v>3.05</v>
      </c>
      <c r="Q91" s="8">
        <v>3.25</v>
      </c>
      <c r="R91" s="8">
        <v>3.21</v>
      </c>
      <c r="S91" s="8">
        <v>3.2</v>
      </c>
      <c r="T91" s="8">
        <v>3.1</v>
      </c>
      <c r="U91" s="8">
        <v>3.15</v>
      </c>
      <c r="V91" s="13">
        <f t="shared" si="11"/>
        <v>3</v>
      </c>
      <c r="W91" s="14">
        <f t="shared" si="12"/>
        <v>3.59</v>
      </c>
      <c r="X91" s="7">
        <f t="shared" si="17"/>
        <v>0.58999999999999986</v>
      </c>
    </row>
    <row r="92" spans="1:24" x14ac:dyDescent="0.2">
      <c r="A92" s="6">
        <v>90</v>
      </c>
      <c r="B92" s="28" t="s">
        <v>168</v>
      </c>
      <c r="C92" s="46" t="s">
        <v>166</v>
      </c>
      <c r="D92" s="33" t="s">
        <v>167</v>
      </c>
      <c r="E92" s="8"/>
      <c r="F92" s="8">
        <v>6.45</v>
      </c>
      <c r="G92" s="8"/>
      <c r="H92" s="8">
        <v>6.24</v>
      </c>
      <c r="I92" s="8"/>
      <c r="J92" s="8"/>
      <c r="K92" s="8"/>
      <c r="L92" s="8"/>
      <c r="M92" s="8"/>
      <c r="N92" s="8"/>
      <c r="O92" s="8"/>
      <c r="P92" s="8"/>
      <c r="Q92" s="8"/>
      <c r="R92" s="8">
        <v>6.6</v>
      </c>
      <c r="S92" s="8">
        <v>6.5</v>
      </c>
      <c r="T92" s="8"/>
      <c r="U92" s="8"/>
      <c r="V92" s="13">
        <f t="shared" si="11"/>
        <v>6.24</v>
      </c>
      <c r="W92" s="14">
        <f t="shared" si="12"/>
        <v>6.6</v>
      </c>
      <c r="X92" s="7">
        <f t="shared" si="17"/>
        <v>0.35999999999999943</v>
      </c>
    </row>
    <row r="93" spans="1:24" x14ac:dyDescent="0.2">
      <c r="A93" s="6">
        <v>91</v>
      </c>
      <c r="B93" s="28" t="s">
        <v>169</v>
      </c>
      <c r="C93" s="46" t="s">
        <v>166</v>
      </c>
      <c r="D93" s="33" t="s">
        <v>167</v>
      </c>
      <c r="E93" s="8"/>
      <c r="F93" s="8"/>
      <c r="G93" s="8">
        <v>2.99</v>
      </c>
      <c r="H93" s="8">
        <v>2.87</v>
      </c>
      <c r="I93" s="8">
        <v>2.99</v>
      </c>
      <c r="J93" s="8"/>
      <c r="K93" s="8"/>
      <c r="L93" s="8">
        <v>3.02</v>
      </c>
      <c r="M93" s="8">
        <v>2.95</v>
      </c>
      <c r="N93" s="8">
        <v>2.97</v>
      </c>
      <c r="O93" s="8">
        <v>2.9</v>
      </c>
      <c r="P93" s="8">
        <v>2.9</v>
      </c>
      <c r="Q93" s="8">
        <v>3</v>
      </c>
      <c r="R93" s="8">
        <v>3.03</v>
      </c>
      <c r="S93" s="8"/>
      <c r="T93" s="8">
        <v>2.95</v>
      </c>
      <c r="U93" s="8">
        <v>3</v>
      </c>
      <c r="V93" s="13">
        <f t="shared" si="11"/>
        <v>2.87</v>
      </c>
      <c r="W93" s="14">
        <f t="shared" si="12"/>
        <v>3.03</v>
      </c>
      <c r="X93" s="7">
        <f t="shared" si="17"/>
        <v>0.1599999999999997</v>
      </c>
    </row>
    <row r="94" spans="1:24" x14ac:dyDescent="0.2">
      <c r="A94" s="6">
        <v>92</v>
      </c>
      <c r="B94" s="28" t="s">
        <v>170</v>
      </c>
      <c r="C94" s="46" t="s">
        <v>171</v>
      </c>
      <c r="D94" s="33" t="s">
        <v>167</v>
      </c>
      <c r="E94" s="8"/>
      <c r="F94" s="8">
        <v>4.04</v>
      </c>
      <c r="G94" s="8">
        <v>4.04</v>
      </c>
      <c r="H94" s="8">
        <v>4.05</v>
      </c>
      <c r="I94" s="8">
        <v>4.05</v>
      </c>
      <c r="J94" s="8">
        <v>4.05</v>
      </c>
      <c r="K94" s="8">
        <v>4.05</v>
      </c>
      <c r="L94" s="8">
        <v>4.05</v>
      </c>
      <c r="M94" s="8">
        <v>4.05</v>
      </c>
      <c r="N94" s="8">
        <v>4.03</v>
      </c>
      <c r="O94" s="8">
        <v>4.05</v>
      </c>
      <c r="P94" s="8">
        <v>4.05</v>
      </c>
      <c r="Q94" s="8">
        <v>4.05</v>
      </c>
      <c r="R94" s="8"/>
      <c r="S94" s="8">
        <v>4.05</v>
      </c>
      <c r="T94" s="8">
        <v>4.05</v>
      </c>
      <c r="U94" s="8">
        <v>4.05</v>
      </c>
      <c r="V94" s="13">
        <f t="shared" si="11"/>
        <v>4.03</v>
      </c>
      <c r="W94" s="14">
        <f t="shared" si="12"/>
        <v>4.05</v>
      </c>
      <c r="X94" s="7">
        <f t="shared" si="17"/>
        <v>1.9999999999999574E-2</v>
      </c>
    </row>
    <row r="95" spans="1:24" x14ac:dyDescent="0.2">
      <c r="A95" s="6">
        <v>93</v>
      </c>
      <c r="B95" s="28" t="s">
        <v>172</v>
      </c>
      <c r="C95" s="46" t="s">
        <v>171</v>
      </c>
      <c r="D95" s="33" t="s">
        <v>167</v>
      </c>
      <c r="E95" s="8">
        <v>4.8899999999999997</v>
      </c>
      <c r="F95" s="8">
        <v>4.3</v>
      </c>
      <c r="G95" s="8">
        <v>4.45</v>
      </c>
      <c r="H95" s="8">
        <v>3.85</v>
      </c>
      <c r="I95" s="8"/>
      <c r="J95" s="8">
        <v>4.26</v>
      </c>
      <c r="K95" s="8">
        <v>4.26</v>
      </c>
      <c r="L95" s="8">
        <v>4.46</v>
      </c>
      <c r="M95" s="8">
        <v>4.25</v>
      </c>
      <c r="N95" s="8">
        <v>4.55</v>
      </c>
      <c r="O95" s="8">
        <v>4.25</v>
      </c>
      <c r="P95" s="8">
        <v>4.25</v>
      </c>
      <c r="Q95" s="8">
        <v>4.5</v>
      </c>
      <c r="R95" s="8">
        <v>4.47</v>
      </c>
      <c r="S95" s="8">
        <v>4.3499999999999996</v>
      </c>
      <c r="T95" s="8">
        <v>4.29</v>
      </c>
      <c r="U95" s="8">
        <v>4.1100000000000003</v>
      </c>
      <c r="V95" s="13">
        <f t="shared" si="11"/>
        <v>3.85</v>
      </c>
      <c r="W95" s="14">
        <f t="shared" si="12"/>
        <v>4.8899999999999997</v>
      </c>
      <c r="X95" s="7">
        <f t="shared" si="17"/>
        <v>1.0399999999999996</v>
      </c>
    </row>
    <row r="96" spans="1:24" x14ac:dyDescent="0.2">
      <c r="A96" s="6">
        <v>94</v>
      </c>
      <c r="B96" s="28" t="s">
        <v>173</v>
      </c>
      <c r="C96" s="46" t="s">
        <v>171</v>
      </c>
      <c r="D96" s="33" t="s">
        <v>167</v>
      </c>
      <c r="E96" s="8"/>
      <c r="F96" s="8">
        <v>3.5</v>
      </c>
      <c r="G96" s="8">
        <v>3.5</v>
      </c>
      <c r="H96" s="8">
        <v>3.51</v>
      </c>
      <c r="I96" s="8"/>
      <c r="J96" s="8"/>
      <c r="K96" s="8"/>
      <c r="L96" s="8">
        <v>4.05</v>
      </c>
      <c r="M96" s="8">
        <v>3.51</v>
      </c>
      <c r="N96" s="8">
        <v>3.49</v>
      </c>
      <c r="O96" s="8">
        <v>3.51</v>
      </c>
      <c r="P96" s="8">
        <v>3.51</v>
      </c>
      <c r="Q96" s="8">
        <v>3.51</v>
      </c>
      <c r="R96" s="8">
        <v>3.51</v>
      </c>
      <c r="S96" s="8">
        <v>3.51</v>
      </c>
      <c r="T96" s="8">
        <v>3.51</v>
      </c>
      <c r="U96" s="8">
        <v>3.51</v>
      </c>
      <c r="V96" s="13">
        <f t="shared" si="11"/>
        <v>3.49</v>
      </c>
      <c r="W96" s="14">
        <f t="shared" si="12"/>
        <v>4.05</v>
      </c>
      <c r="X96" s="7">
        <f t="shared" si="17"/>
        <v>0.55999999999999961</v>
      </c>
    </row>
    <row r="97" spans="1:24" x14ac:dyDescent="0.2">
      <c r="A97" s="6">
        <v>95</v>
      </c>
      <c r="B97" s="28" t="s">
        <v>174</v>
      </c>
      <c r="C97" s="46" t="s">
        <v>171</v>
      </c>
      <c r="D97" s="33" t="s">
        <v>167</v>
      </c>
      <c r="E97" s="8"/>
      <c r="F97" s="8">
        <v>3.45</v>
      </c>
      <c r="G97" s="8"/>
      <c r="H97" s="8">
        <v>3.37</v>
      </c>
      <c r="I97" s="8">
        <v>3.49</v>
      </c>
      <c r="J97" s="8"/>
      <c r="K97" s="8"/>
      <c r="L97" s="8">
        <v>3.56</v>
      </c>
      <c r="M97" s="8">
        <v>3.55</v>
      </c>
      <c r="N97" s="8"/>
      <c r="O97" s="8"/>
      <c r="P97" s="8"/>
      <c r="Q97" s="8">
        <v>3.75</v>
      </c>
      <c r="R97" s="8">
        <v>3.42</v>
      </c>
      <c r="S97" s="8">
        <v>3.5</v>
      </c>
      <c r="T97" s="8">
        <v>3.45</v>
      </c>
      <c r="U97" s="8">
        <v>3.45</v>
      </c>
      <c r="V97" s="13">
        <f t="shared" si="11"/>
        <v>3.37</v>
      </c>
      <c r="W97" s="14">
        <f t="shared" si="12"/>
        <v>3.75</v>
      </c>
      <c r="X97" s="7">
        <f t="shared" si="17"/>
        <v>0.37999999999999989</v>
      </c>
    </row>
    <row r="98" spans="1:24" x14ac:dyDescent="0.2">
      <c r="A98" s="6">
        <v>96</v>
      </c>
      <c r="B98" s="29" t="s">
        <v>175</v>
      </c>
      <c r="C98" s="46" t="s">
        <v>176</v>
      </c>
      <c r="D98" s="34" t="s">
        <v>177</v>
      </c>
      <c r="E98" s="8"/>
      <c r="F98" s="8"/>
      <c r="G98" s="8"/>
      <c r="H98" s="8">
        <v>2.39</v>
      </c>
      <c r="I98" s="8">
        <v>2.39</v>
      </c>
      <c r="J98" s="8">
        <v>2.39</v>
      </c>
      <c r="K98" s="8">
        <v>2.39</v>
      </c>
      <c r="L98" s="8">
        <v>2.39</v>
      </c>
      <c r="M98" s="8">
        <v>2.39</v>
      </c>
      <c r="N98" s="8"/>
      <c r="O98" s="8">
        <v>2.39</v>
      </c>
      <c r="P98" s="8">
        <v>2.39</v>
      </c>
      <c r="Q98" s="8">
        <v>2.39</v>
      </c>
      <c r="R98" s="8">
        <v>2.39</v>
      </c>
      <c r="S98" s="8">
        <v>2.39</v>
      </c>
      <c r="T98" s="8">
        <v>2.39</v>
      </c>
      <c r="U98" s="8">
        <v>2.39</v>
      </c>
      <c r="V98" s="13">
        <f t="shared" si="11"/>
        <v>2.39</v>
      </c>
      <c r="W98" s="14">
        <f t="shared" si="12"/>
        <v>2.39</v>
      </c>
      <c r="X98" s="7">
        <f t="shared" si="17"/>
        <v>0</v>
      </c>
    </row>
    <row r="99" spans="1:24" x14ac:dyDescent="0.2">
      <c r="A99" s="6">
        <v>97</v>
      </c>
      <c r="B99" s="28" t="s">
        <v>178</v>
      </c>
      <c r="C99" s="46" t="s">
        <v>176</v>
      </c>
      <c r="D99" s="33" t="s">
        <v>177</v>
      </c>
      <c r="E99" s="8">
        <v>1.93</v>
      </c>
      <c r="F99" s="8">
        <v>1.92</v>
      </c>
      <c r="G99" s="8">
        <v>1.92</v>
      </c>
      <c r="H99" s="8">
        <v>1.93</v>
      </c>
      <c r="I99" s="8">
        <v>1.93</v>
      </c>
      <c r="J99" s="8">
        <v>1.93</v>
      </c>
      <c r="K99" s="8">
        <v>1.93</v>
      </c>
      <c r="L99" s="8">
        <v>1.93</v>
      </c>
      <c r="M99" s="8">
        <v>1.93</v>
      </c>
      <c r="N99" s="8">
        <v>1.93</v>
      </c>
      <c r="O99" s="8"/>
      <c r="P99" s="8"/>
      <c r="Q99" s="8">
        <v>1.93</v>
      </c>
      <c r="R99" s="8">
        <v>1.93</v>
      </c>
      <c r="S99" s="8">
        <v>1.93</v>
      </c>
      <c r="T99" s="8">
        <v>1.93</v>
      </c>
      <c r="U99" s="8">
        <v>1.93</v>
      </c>
      <c r="V99" s="13">
        <f t="shared" si="11"/>
        <v>1.92</v>
      </c>
      <c r="W99" s="14">
        <f t="shared" si="12"/>
        <v>1.93</v>
      </c>
      <c r="X99" s="7">
        <f t="shared" si="17"/>
        <v>1.0000000000000009E-2</v>
      </c>
    </row>
    <row r="100" spans="1:24" x14ac:dyDescent="0.2">
      <c r="A100" s="6">
        <v>98</v>
      </c>
      <c r="B100" s="28" t="s">
        <v>179</v>
      </c>
      <c r="C100" s="46" t="s">
        <v>176</v>
      </c>
      <c r="D100" s="33" t="s">
        <v>177</v>
      </c>
      <c r="E100" s="8"/>
      <c r="F100" s="8"/>
      <c r="G100" s="8"/>
      <c r="H100" s="8">
        <v>3.06</v>
      </c>
      <c r="I100" s="8">
        <v>3.5</v>
      </c>
      <c r="J100" s="8">
        <v>3.06</v>
      </c>
      <c r="K100" s="8">
        <v>3.06</v>
      </c>
      <c r="L100" s="8">
        <v>4.1500000000000004</v>
      </c>
      <c r="M100" s="8">
        <v>3.06</v>
      </c>
      <c r="N100" s="8">
        <v>3.5</v>
      </c>
      <c r="O100" s="8">
        <v>3.06</v>
      </c>
      <c r="P100" s="8">
        <v>3.06</v>
      </c>
      <c r="Q100" s="8">
        <v>3.06</v>
      </c>
      <c r="R100" s="8">
        <v>3.5</v>
      </c>
      <c r="S100" s="8">
        <v>3.06</v>
      </c>
      <c r="T100" s="8">
        <v>3.06</v>
      </c>
      <c r="U100" s="8">
        <v>3.5</v>
      </c>
      <c r="V100" s="13">
        <f t="shared" si="11"/>
        <v>3.06</v>
      </c>
      <c r="W100" s="14">
        <f t="shared" si="12"/>
        <v>4.1500000000000004</v>
      </c>
      <c r="X100" s="7">
        <f t="shared" si="17"/>
        <v>1.0900000000000003</v>
      </c>
    </row>
    <row r="101" spans="1:24" x14ac:dyDescent="0.2">
      <c r="A101" s="6">
        <v>99</v>
      </c>
      <c r="B101" s="26" t="s">
        <v>180</v>
      </c>
      <c r="C101" s="45" t="s">
        <v>176</v>
      </c>
      <c r="D101" s="10" t="s">
        <v>177</v>
      </c>
      <c r="E101" s="8"/>
      <c r="F101" s="8">
        <v>3.14</v>
      </c>
      <c r="G101" s="8"/>
      <c r="H101" s="8">
        <v>3.15</v>
      </c>
      <c r="I101" s="8">
        <v>3.15</v>
      </c>
      <c r="J101" s="8">
        <v>2.81</v>
      </c>
      <c r="K101" s="8">
        <v>2.81</v>
      </c>
      <c r="L101" s="8">
        <v>2.8</v>
      </c>
      <c r="M101" s="8">
        <v>3.15</v>
      </c>
      <c r="N101" s="8">
        <v>3.13</v>
      </c>
      <c r="O101" s="8">
        <v>3.15</v>
      </c>
      <c r="P101" s="8">
        <v>3.15</v>
      </c>
      <c r="Q101" s="8">
        <v>3.15</v>
      </c>
      <c r="R101" s="8">
        <v>3.15</v>
      </c>
      <c r="S101" s="8">
        <v>3.15</v>
      </c>
      <c r="T101" s="8">
        <v>3.15</v>
      </c>
      <c r="U101" s="8">
        <v>3.15</v>
      </c>
      <c r="V101" s="13">
        <f t="shared" si="11"/>
        <v>2.8</v>
      </c>
      <c r="W101" s="14">
        <f t="shared" si="12"/>
        <v>3.15</v>
      </c>
      <c r="X101" s="7">
        <f t="shared" si="17"/>
        <v>0.35000000000000009</v>
      </c>
    </row>
    <row r="102" spans="1:24" x14ac:dyDescent="0.2">
      <c r="A102" s="6">
        <v>100</v>
      </c>
      <c r="B102" s="29" t="s">
        <v>180</v>
      </c>
      <c r="C102" s="43" t="s">
        <v>182</v>
      </c>
      <c r="D102" s="34" t="s">
        <v>183</v>
      </c>
      <c r="E102" s="8">
        <v>8.94</v>
      </c>
      <c r="F102" s="8">
        <v>8.93</v>
      </c>
      <c r="G102" s="8">
        <v>8.99</v>
      </c>
      <c r="H102" s="8">
        <v>9.58</v>
      </c>
      <c r="I102" s="8">
        <v>9.58</v>
      </c>
      <c r="J102" s="8">
        <v>9.58</v>
      </c>
      <c r="K102" s="8">
        <v>9.58</v>
      </c>
      <c r="L102" s="8">
        <v>10</v>
      </c>
      <c r="M102" s="8">
        <v>9.58</v>
      </c>
      <c r="N102" s="8">
        <v>8.94</v>
      </c>
      <c r="O102" s="8">
        <v>9.58</v>
      </c>
      <c r="P102" s="8">
        <v>9.58</v>
      </c>
      <c r="Q102" s="8">
        <v>9.5</v>
      </c>
      <c r="R102" s="8">
        <v>8.99</v>
      </c>
      <c r="S102" s="8">
        <v>9.58</v>
      </c>
      <c r="T102" s="8">
        <v>9.58</v>
      </c>
      <c r="U102" s="8">
        <v>9.5</v>
      </c>
      <c r="V102" s="13">
        <f t="shared" ref="V102:V130" si="18">MIN(E102:U102)</f>
        <v>8.93</v>
      </c>
      <c r="W102" s="14">
        <f t="shared" ref="W102:W130" si="19">MAX(E102:U102)</f>
        <v>10</v>
      </c>
      <c r="X102" s="7">
        <f t="shared" si="17"/>
        <v>1.0700000000000003</v>
      </c>
    </row>
    <row r="103" spans="1:24" x14ac:dyDescent="0.2">
      <c r="A103" s="6">
        <v>101</v>
      </c>
      <c r="B103" s="28" t="s">
        <v>181</v>
      </c>
      <c r="C103" s="43" t="s">
        <v>182</v>
      </c>
      <c r="D103" s="33" t="s">
        <v>183</v>
      </c>
      <c r="E103" s="8"/>
      <c r="F103" s="8"/>
      <c r="G103" s="8"/>
      <c r="H103" s="8">
        <v>7.23</v>
      </c>
      <c r="I103" s="8">
        <v>8.25</v>
      </c>
      <c r="J103" s="8">
        <v>8.25</v>
      </c>
      <c r="K103" s="8">
        <v>8.25</v>
      </c>
      <c r="L103" s="8">
        <v>8.25</v>
      </c>
      <c r="M103" s="8">
        <v>8.25</v>
      </c>
      <c r="N103" s="8"/>
      <c r="O103" s="8">
        <v>8.0299999999999994</v>
      </c>
      <c r="P103" s="8">
        <v>8.0299999999999994</v>
      </c>
      <c r="Q103" s="8">
        <v>8.25</v>
      </c>
      <c r="R103" s="8">
        <v>8.25</v>
      </c>
      <c r="S103" s="8">
        <v>8.25</v>
      </c>
      <c r="T103" s="8">
        <v>8.25</v>
      </c>
      <c r="U103" s="8">
        <v>8.75</v>
      </c>
      <c r="V103" s="13">
        <f t="shared" si="18"/>
        <v>7.23</v>
      </c>
      <c r="W103" s="14">
        <f t="shared" si="19"/>
        <v>8.75</v>
      </c>
      <c r="X103" s="7">
        <f t="shared" ref="X103:X114" si="20">W103-V103</f>
        <v>1.5199999999999996</v>
      </c>
    </row>
    <row r="104" spans="1:24" x14ac:dyDescent="0.2">
      <c r="A104" s="6">
        <v>102</v>
      </c>
      <c r="B104" s="28" t="s">
        <v>184</v>
      </c>
      <c r="C104" s="47" t="s">
        <v>186</v>
      </c>
      <c r="D104" s="33" t="s">
        <v>187</v>
      </c>
      <c r="E104" s="8">
        <v>9.59</v>
      </c>
      <c r="F104" s="8">
        <v>8.25</v>
      </c>
      <c r="G104" s="8">
        <v>7.95</v>
      </c>
      <c r="H104" s="8">
        <v>7.7</v>
      </c>
      <c r="I104" s="8">
        <v>7.99</v>
      </c>
      <c r="J104" s="8">
        <v>7.76</v>
      </c>
      <c r="K104" s="8">
        <v>7.76</v>
      </c>
      <c r="L104" s="8">
        <v>8.18</v>
      </c>
      <c r="M104" s="8">
        <v>7.7</v>
      </c>
      <c r="N104" s="8">
        <v>7.89</v>
      </c>
      <c r="O104" s="8">
        <v>7.7</v>
      </c>
      <c r="P104" s="8">
        <v>7.7</v>
      </c>
      <c r="Q104" s="8">
        <v>8.25</v>
      </c>
      <c r="R104" s="8">
        <v>7.8</v>
      </c>
      <c r="S104" s="8">
        <v>7.95</v>
      </c>
      <c r="T104" s="8">
        <v>7.95</v>
      </c>
      <c r="U104" s="8">
        <v>6</v>
      </c>
      <c r="V104" s="13">
        <f t="shared" si="18"/>
        <v>6</v>
      </c>
      <c r="W104" s="14">
        <f t="shared" si="19"/>
        <v>9.59</v>
      </c>
      <c r="X104" s="7">
        <f t="shared" si="20"/>
        <v>3.59</v>
      </c>
    </row>
    <row r="105" spans="1:24" x14ac:dyDescent="0.2">
      <c r="A105" s="6">
        <v>103</v>
      </c>
      <c r="B105" s="28" t="s">
        <v>185</v>
      </c>
      <c r="C105" s="47" t="s">
        <v>186</v>
      </c>
      <c r="D105" s="33" t="s">
        <v>188</v>
      </c>
      <c r="E105" s="8"/>
      <c r="F105" s="8">
        <v>14.25</v>
      </c>
      <c r="G105" s="8">
        <v>14.35</v>
      </c>
      <c r="H105" s="8">
        <v>13.99</v>
      </c>
      <c r="I105" s="8">
        <v>14.45</v>
      </c>
      <c r="J105" s="8">
        <v>14.11</v>
      </c>
      <c r="K105" s="8">
        <v>14.11</v>
      </c>
      <c r="L105" s="8">
        <v>14.64</v>
      </c>
      <c r="M105" s="8">
        <v>14</v>
      </c>
      <c r="N105" s="8"/>
      <c r="O105" s="8">
        <v>14</v>
      </c>
      <c r="P105" s="8">
        <v>14</v>
      </c>
      <c r="Q105" s="8"/>
      <c r="R105" s="8">
        <v>14.98</v>
      </c>
      <c r="S105" s="8">
        <v>13.95</v>
      </c>
      <c r="T105" s="8">
        <v>14.95</v>
      </c>
      <c r="U105" s="8"/>
      <c r="V105" s="13">
        <f t="shared" si="18"/>
        <v>13.95</v>
      </c>
      <c r="W105" s="14">
        <f t="shared" si="19"/>
        <v>14.98</v>
      </c>
      <c r="X105" s="7">
        <f t="shared" si="20"/>
        <v>1.0300000000000011</v>
      </c>
    </row>
    <row r="106" spans="1:24" x14ac:dyDescent="0.2">
      <c r="A106" s="6">
        <v>104</v>
      </c>
      <c r="B106" s="26" t="s">
        <v>189</v>
      </c>
      <c r="C106" s="45" t="s">
        <v>190</v>
      </c>
      <c r="D106" s="10" t="s">
        <v>167</v>
      </c>
      <c r="E106" s="8">
        <v>4.45</v>
      </c>
      <c r="F106" s="8">
        <v>4.4000000000000004</v>
      </c>
      <c r="G106" s="8">
        <v>4.3499999999999996</v>
      </c>
      <c r="H106" s="8">
        <v>4.07</v>
      </c>
      <c r="I106" s="8">
        <v>4.95</v>
      </c>
      <c r="J106" s="8">
        <v>4.45</v>
      </c>
      <c r="K106" s="8">
        <v>4.45</v>
      </c>
      <c r="L106" s="8">
        <v>4.4000000000000004</v>
      </c>
      <c r="M106" s="8">
        <v>4.3</v>
      </c>
      <c r="N106" s="8">
        <v>4.1900000000000004</v>
      </c>
      <c r="O106" s="8">
        <v>3.9</v>
      </c>
      <c r="P106" s="8">
        <v>3.9</v>
      </c>
      <c r="Q106" s="8">
        <v>4.75</v>
      </c>
      <c r="R106" s="8">
        <v>4.3899999999999997</v>
      </c>
      <c r="S106" s="8">
        <v>4.6500000000000004</v>
      </c>
      <c r="T106" s="8">
        <v>4.5</v>
      </c>
      <c r="U106" s="8">
        <v>4.75</v>
      </c>
      <c r="V106" s="13">
        <f t="shared" si="18"/>
        <v>3.9</v>
      </c>
      <c r="W106" s="14">
        <f t="shared" si="19"/>
        <v>4.95</v>
      </c>
      <c r="X106" s="7">
        <f t="shared" si="20"/>
        <v>1.0500000000000003</v>
      </c>
    </row>
    <row r="107" spans="1:24" x14ac:dyDescent="0.2">
      <c r="A107" s="6">
        <v>105</v>
      </c>
      <c r="B107" s="29" t="s">
        <v>189</v>
      </c>
      <c r="C107" s="45" t="s">
        <v>190</v>
      </c>
      <c r="D107" s="34" t="s">
        <v>191</v>
      </c>
      <c r="E107" s="8">
        <v>8.19</v>
      </c>
      <c r="F107" s="8">
        <v>6.85</v>
      </c>
      <c r="G107" s="8">
        <v>6.25</v>
      </c>
      <c r="H107" s="8">
        <v>6.48</v>
      </c>
      <c r="I107" s="8">
        <v>7.75</v>
      </c>
      <c r="J107" s="8">
        <v>6.65</v>
      </c>
      <c r="K107" s="8">
        <v>6.65</v>
      </c>
      <c r="L107" s="8">
        <v>6.95</v>
      </c>
      <c r="M107" s="8">
        <v>6.96</v>
      </c>
      <c r="N107" s="8">
        <v>6.25</v>
      </c>
      <c r="O107" s="8">
        <v>6.5</v>
      </c>
      <c r="P107" s="8">
        <v>6.5</v>
      </c>
      <c r="Q107" s="8">
        <v>7.99</v>
      </c>
      <c r="R107" s="8">
        <v>6.75</v>
      </c>
      <c r="S107" s="8">
        <v>7.5</v>
      </c>
      <c r="T107" s="8">
        <v>7.75</v>
      </c>
      <c r="U107" s="8">
        <v>7.75</v>
      </c>
      <c r="V107" s="13">
        <f t="shared" si="18"/>
        <v>6.25</v>
      </c>
      <c r="W107" s="14">
        <f t="shared" si="19"/>
        <v>8.19</v>
      </c>
      <c r="X107" s="7">
        <f t="shared" si="20"/>
        <v>1.9399999999999995</v>
      </c>
    </row>
    <row r="108" spans="1:24" x14ac:dyDescent="0.2">
      <c r="A108" s="6">
        <v>106</v>
      </c>
      <c r="B108" s="29" t="s">
        <v>192</v>
      </c>
      <c r="C108" s="47" t="s">
        <v>194</v>
      </c>
      <c r="D108" s="34" t="s">
        <v>193</v>
      </c>
      <c r="E108" s="8">
        <v>4.29</v>
      </c>
      <c r="F108" s="8">
        <v>3.3</v>
      </c>
      <c r="G108" s="8">
        <v>3.15</v>
      </c>
      <c r="H108" s="8">
        <v>3.65</v>
      </c>
      <c r="I108" s="8">
        <v>3.5</v>
      </c>
      <c r="J108" s="8">
        <v>2.99</v>
      </c>
      <c r="K108" s="8">
        <v>2.99</v>
      </c>
      <c r="L108" s="8">
        <v>3.31</v>
      </c>
      <c r="M108" s="8">
        <v>3.4</v>
      </c>
      <c r="N108" s="8">
        <v>3.75</v>
      </c>
      <c r="O108" s="8">
        <v>2.9</v>
      </c>
      <c r="P108" s="8">
        <v>2.9</v>
      </c>
      <c r="Q108" s="8">
        <v>3.5</v>
      </c>
      <c r="R108" s="8">
        <v>3.8</v>
      </c>
      <c r="S108" s="8">
        <v>2.99</v>
      </c>
      <c r="T108" s="8">
        <v>2.99</v>
      </c>
      <c r="U108" s="8">
        <v>3</v>
      </c>
      <c r="V108" s="13">
        <f t="shared" si="18"/>
        <v>2.9</v>
      </c>
      <c r="W108" s="14">
        <f t="shared" si="19"/>
        <v>4.29</v>
      </c>
      <c r="X108" s="7">
        <f t="shared" si="20"/>
        <v>1.3900000000000001</v>
      </c>
    </row>
    <row r="109" spans="1:24" x14ac:dyDescent="0.2">
      <c r="A109" s="6">
        <v>107</v>
      </c>
      <c r="B109" s="26" t="s">
        <v>195</v>
      </c>
      <c r="C109" s="45" t="s">
        <v>198</v>
      </c>
      <c r="D109" s="10" t="s">
        <v>199</v>
      </c>
      <c r="E109" s="8"/>
      <c r="F109" s="8"/>
      <c r="G109" s="8">
        <v>3.5</v>
      </c>
      <c r="H109" s="8">
        <v>2.85</v>
      </c>
      <c r="I109" s="8">
        <v>3.75</v>
      </c>
      <c r="J109" s="8">
        <v>3.56</v>
      </c>
      <c r="K109" s="8">
        <v>3.56</v>
      </c>
      <c r="L109" s="8"/>
      <c r="M109" s="8"/>
      <c r="N109" s="8"/>
      <c r="O109" s="8">
        <v>3.75</v>
      </c>
      <c r="P109" s="8">
        <v>3.75</v>
      </c>
      <c r="Q109" s="8">
        <v>3.5</v>
      </c>
      <c r="R109" s="8">
        <v>4.05</v>
      </c>
      <c r="S109" s="8"/>
      <c r="T109" s="8">
        <v>3</v>
      </c>
      <c r="U109" s="8">
        <v>3.85</v>
      </c>
      <c r="V109" s="13">
        <f t="shared" si="18"/>
        <v>2.85</v>
      </c>
      <c r="W109" s="14">
        <f t="shared" si="19"/>
        <v>4.05</v>
      </c>
      <c r="X109" s="7">
        <f t="shared" si="20"/>
        <v>1.1999999999999997</v>
      </c>
    </row>
    <row r="110" spans="1:24" x14ac:dyDescent="0.2">
      <c r="A110" s="6">
        <v>108</v>
      </c>
      <c r="B110" s="26" t="s">
        <v>196</v>
      </c>
      <c r="C110" s="45" t="s">
        <v>198</v>
      </c>
      <c r="D110" s="10" t="s">
        <v>241</v>
      </c>
      <c r="E110" s="8"/>
      <c r="F110" s="8">
        <v>2</v>
      </c>
      <c r="G110" s="8"/>
      <c r="H110" s="8">
        <v>2.75</v>
      </c>
      <c r="I110" s="8">
        <v>2.25</v>
      </c>
      <c r="J110" s="8"/>
      <c r="K110" s="8"/>
      <c r="L110" s="8"/>
      <c r="M110" s="8">
        <v>2.15</v>
      </c>
      <c r="N110" s="8"/>
      <c r="O110" s="8"/>
      <c r="P110" s="8"/>
      <c r="Q110" s="8"/>
      <c r="R110" s="8"/>
      <c r="S110" s="8">
        <v>2.25</v>
      </c>
      <c r="T110" s="8">
        <v>2</v>
      </c>
      <c r="U110" s="8">
        <v>2.35</v>
      </c>
      <c r="V110" s="13">
        <f t="shared" si="18"/>
        <v>2</v>
      </c>
      <c r="W110" s="14">
        <f t="shared" si="19"/>
        <v>2.75</v>
      </c>
      <c r="X110" s="7">
        <f t="shared" si="20"/>
        <v>0.75</v>
      </c>
    </row>
    <row r="111" spans="1:24" x14ac:dyDescent="0.2">
      <c r="A111" s="6">
        <v>109</v>
      </c>
      <c r="B111" s="28" t="s">
        <v>197</v>
      </c>
      <c r="C111" s="45" t="s">
        <v>198</v>
      </c>
      <c r="D111" s="34" t="s">
        <v>242</v>
      </c>
      <c r="E111" s="8"/>
      <c r="F111" s="8">
        <v>1.1000000000000001</v>
      </c>
      <c r="G111" s="8">
        <v>1.55</v>
      </c>
      <c r="H111" s="8">
        <v>1.35</v>
      </c>
      <c r="I111" s="8">
        <v>1.25</v>
      </c>
      <c r="J111" s="8">
        <v>0.96</v>
      </c>
      <c r="K111" s="8">
        <v>0.96</v>
      </c>
      <c r="L111" s="8"/>
      <c r="M111" s="8">
        <v>1</v>
      </c>
      <c r="N111" s="8"/>
      <c r="O111" s="8">
        <v>0.95</v>
      </c>
      <c r="P111" s="8">
        <v>0.95</v>
      </c>
      <c r="Q111" s="8">
        <v>3</v>
      </c>
      <c r="R111" s="8"/>
      <c r="S111" s="8">
        <v>1.95</v>
      </c>
      <c r="T111" s="8">
        <v>2</v>
      </c>
      <c r="U111" s="8">
        <v>2.25</v>
      </c>
      <c r="V111" s="13">
        <f t="shared" si="18"/>
        <v>0.95</v>
      </c>
      <c r="W111" s="14">
        <f t="shared" si="19"/>
        <v>3</v>
      </c>
      <c r="X111" s="7">
        <f t="shared" si="20"/>
        <v>2.0499999999999998</v>
      </c>
    </row>
    <row r="112" spans="1:24" x14ac:dyDescent="0.2">
      <c r="A112" s="6">
        <v>110</v>
      </c>
      <c r="B112" s="29" t="s">
        <v>200</v>
      </c>
      <c r="C112" s="46" t="s">
        <v>204</v>
      </c>
      <c r="D112" s="34" t="s">
        <v>205</v>
      </c>
      <c r="E112" s="8"/>
      <c r="F112" s="8">
        <v>5.05</v>
      </c>
      <c r="G112" s="8"/>
      <c r="H112" s="8">
        <v>4.7</v>
      </c>
      <c r="I112" s="8">
        <v>5.99</v>
      </c>
      <c r="J112" s="8">
        <v>4.9800000000000004</v>
      </c>
      <c r="K112" s="8">
        <v>4.9800000000000004</v>
      </c>
      <c r="L112" s="8">
        <v>4.93</v>
      </c>
      <c r="M112" s="8">
        <v>5.35</v>
      </c>
      <c r="N112" s="8">
        <v>5.05</v>
      </c>
      <c r="O112" s="8">
        <v>4.7</v>
      </c>
      <c r="P112" s="8">
        <v>4.7</v>
      </c>
      <c r="Q112" s="8">
        <v>5.99</v>
      </c>
      <c r="R112" s="8">
        <v>5.09</v>
      </c>
      <c r="S112" s="8">
        <v>5.95</v>
      </c>
      <c r="T112" s="8">
        <v>4.99</v>
      </c>
      <c r="U112" s="8">
        <v>4.99</v>
      </c>
      <c r="V112" s="13">
        <f t="shared" si="18"/>
        <v>4.7</v>
      </c>
      <c r="W112" s="14">
        <f t="shared" si="19"/>
        <v>5.99</v>
      </c>
      <c r="X112" s="7">
        <f t="shared" si="20"/>
        <v>1.29</v>
      </c>
    </row>
    <row r="113" spans="1:24" x14ac:dyDescent="0.2">
      <c r="A113" s="6">
        <v>111</v>
      </c>
      <c r="B113" s="29" t="s">
        <v>201</v>
      </c>
      <c r="C113" s="46" t="s">
        <v>204</v>
      </c>
      <c r="D113" s="33" t="s">
        <v>205</v>
      </c>
      <c r="E113" s="8"/>
      <c r="F113" s="8">
        <v>5.45</v>
      </c>
      <c r="G113" s="8">
        <v>5.75</v>
      </c>
      <c r="H113" s="8">
        <v>4.6500000000000004</v>
      </c>
      <c r="I113" s="8">
        <v>5.55</v>
      </c>
      <c r="J113" s="8">
        <v>4.57</v>
      </c>
      <c r="K113" s="8">
        <v>4.57</v>
      </c>
      <c r="L113" s="8">
        <v>4.75</v>
      </c>
      <c r="M113" s="8"/>
      <c r="N113" s="8">
        <v>5</v>
      </c>
      <c r="O113" s="8">
        <v>4.55</v>
      </c>
      <c r="P113" s="8">
        <v>4.55</v>
      </c>
      <c r="Q113" s="8">
        <v>4.95</v>
      </c>
      <c r="R113" s="8">
        <v>4.79</v>
      </c>
      <c r="S113" s="8">
        <v>4.95</v>
      </c>
      <c r="T113" s="8">
        <v>4.99</v>
      </c>
      <c r="U113" s="8"/>
      <c r="V113" s="13">
        <f t="shared" si="18"/>
        <v>4.55</v>
      </c>
      <c r="W113" s="14">
        <f t="shared" si="19"/>
        <v>5.75</v>
      </c>
      <c r="X113" s="7">
        <f t="shared" si="20"/>
        <v>1.2000000000000002</v>
      </c>
    </row>
    <row r="114" spans="1:24" x14ac:dyDescent="0.2">
      <c r="A114" s="6">
        <v>112</v>
      </c>
      <c r="B114" s="28" t="s">
        <v>202</v>
      </c>
      <c r="C114" s="46" t="s">
        <v>204</v>
      </c>
      <c r="D114" s="33" t="s">
        <v>243</v>
      </c>
      <c r="E114" s="8"/>
      <c r="F114" s="8"/>
      <c r="G114" s="8">
        <v>17.45</v>
      </c>
      <c r="H114" s="8">
        <v>12.51</v>
      </c>
      <c r="I114" s="8">
        <v>16.5</v>
      </c>
      <c r="J114" s="8">
        <v>17.05</v>
      </c>
      <c r="K114" s="8">
        <v>17.05</v>
      </c>
      <c r="L114" s="8">
        <v>16.12</v>
      </c>
      <c r="M114" s="8">
        <v>16.55</v>
      </c>
      <c r="N114" s="8">
        <v>16.18</v>
      </c>
      <c r="O114" s="8">
        <v>13.95</v>
      </c>
      <c r="P114" s="8">
        <v>13.95</v>
      </c>
      <c r="Q114" s="8">
        <v>16.95</v>
      </c>
      <c r="R114" s="8">
        <v>16.39</v>
      </c>
      <c r="S114" s="8">
        <v>16.95</v>
      </c>
      <c r="T114" s="8">
        <v>16.25</v>
      </c>
      <c r="U114" s="8">
        <v>16.350000000000001</v>
      </c>
      <c r="V114" s="13">
        <f t="shared" si="18"/>
        <v>12.51</v>
      </c>
      <c r="W114" s="14">
        <f t="shared" si="19"/>
        <v>17.45</v>
      </c>
      <c r="X114" s="7">
        <f t="shared" si="20"/>
        <v>4.9399999999999995</v>
      </c>
    </row>
    <row r="115" spans="1:24" x14ac:dyDescent="0.2">
      <c r="A115" s="6">
        <v>113</v>
      </c>
      <c r="B115" s="28" t="s">
        <v>203</v>
      </c>
      <c r="C115" s="46" t="s">
        <v>204</v>
      </c>
      <c r="D115" s="33" t="s">
        <v>206</v>
      </c>
      <c r="E115" s="7"/>
      <c r="F115" s="7"/>
      <c r="G115" s="7"/>
      <c r="H115" s="7"/>
      <c r="I115" s="7"/>
      <c r="J115" s="7">
        <v>10.4</v>
      </c>
      <c r="K115" s="7">
        <v>10.4</v>
      </c>
      <c r="L115" s="7">
        <v>12.75</v>
      </c>
      <c r="M115" s="7"/>
      <c r="N115" s="7"/>
      <c r="O115" s="7">
        <v>13.15</v>
      </c>
      <c r="P115" s="7">
        <v>13.15</v>
      </c>
      <c r="Q115" s="7"/>
      <c r="R115" s="7"/>
      <c r="S115" s="7"/>
      <c r="T115" s="7"/>
      <c r="U115" s="7"/>
      <c r="V115" s="13">
        <f t="shared" si="18"/>
        <v>10.4</v>
      </c>
      <c r="W115" s="14">
        <f t="shared" si="19"/>
        <v>13.15</v>
      </c>
      <c r="X115" s="7">
        <f>W115-V115</f>
        <v>2.75</v>
      </c>
    </row>
    <row r="116" spans="1:24" x14ac:dyDescent="0.2">
      <c r="A116" s="6">
        <v>114</v>
      </c>
      <c r="B116" s="28" t="s">
        <v>207</v>
      </c>
      <c r="C116" s="46" t="s">
        <v>210</v>
      </c>
      <c r="D116" s="34" t="s">
        <v>240</v>
      </c>
      <c r="E116" s="7">
        <v>6.09</v>
      </c>
      <c r="F116" s="7"/>
      <c r="G116" s="7">
        <v>5.45</v>
      </c>
      <c r="H116" s="7">
        <v>5.54</v>
      </c>
      <c r="I116" s="7">
        <v>5.99</v>
      </c>
      <c r="J116" s="7">
        <v>5.0999999999999996</v>
      </c>
      <c r="K116" s="7">
        <v>5.0999999999999996</v>
      </c>
      <c r="L116" s="7"/>
      <c r="M116" s="7"/>
      <c r="N116" s="7">
        <v>5.08</v>
      </c>
      <c r="O116" s="7"/>
      <c r="P116" s="7"/>
      <c r="Q116" s="7"/>
      <c r="R116" s="7">
        <v>5.39</v>
      </c>
      <c r="S116" s="7"/>
      <c r="T116" s="7"/>
      <c r="U116" s="7"/>
      <c r="V116" s="13">
        <f t="shared" si="18"/>
        <v>5.08</v>
      </c>
      <c r="W116" s="14">
        <f t="shared" si="19"/>
        <v>6.09</v>
      </c>
      <c r="X116" s="7">
        <f t="shared" ref="X116:X120" si="21">W116-V116</f>
        <v>1.0099999999999998</v>
      </c>
    </row>
    <row r="117" spans="1:24" x14ac:dyDescent="0.2">
      <c r="A117" s="6">
        <v>115</v>
      </c>
      <c r="B117" s="3" t="s">
        <v>208</v>
      </c>
      <c r="C117" s="46" t="s">
        <v>210</v>
      </c>
      <c r="D117" s="31" t="s">
        <v>211</v>
      </c>
      <c r="E117" s="7"/>
      <c r="F117" s="7">
        <v>8.75</v>
      </c>
      <c r="G117" s="7">
        <v>8.99</v>
      </c>
      <c r="H117" s="7">
        <v>8.52</v>
      </c>
      <c r="I117" s="7">
        <v>9.35</v>
      </c>
      <c r="J117" s="7">
        <v>8.44</v>
      </c>
      <c r="K117" s="7">
        <v>8.44</v>
      </c>
      <c r="L117" s="7">
        <v>9.86</v>
      </c>
      <c r="M117" s="7">
        <v>8.5500000000000007</v>
      </c>
      <c r="N117" s="7">
        <v>8.82</v>
      </c>
      <c r="O117" s="7">
        <v>8.65</v>
      </c>
      <c r="P117" s="7">
        <v>8.65</v>
      </c>
      <c r="Q117" s="7">
        <v>9.75</v>
      </c>
      <c r="R117" s="7">
        <v>8.7899999999999991</v>
      </c>
      <c r="S117" s="7">
        <v>8.9</v>
      </c>
      <c r="T117" s="7">
        <v>8.65</v>
      </c>
      <c r="U117" s="7"/>
      <c r="V117" s="13">
        <f t="shared" si="18"/>
        <v>8.44</v>
      </c>
      <c r="W117" s="14">
        <f t="shared" si="19"/>
        <v>9.86</v>
      </c>
      <c r="X117" s="7">
        <f t="shared" si="21"/>
        <v>1.42</v>
      </c>
    </row>
    <row r="118" spans="1:24" x14ac:dyDescent="0.2">
      <c r="A118" s="6">
        <v>116</v>
      </c>
      <c r="B118" s="28" t="s">
        <v>209</v>
      </c>
      <c r="C118" s="46" t="s">
        <v>210</v>
      </c>
      <c r="D118" s="33" t="s">
        <v>212</v>
      </c>
      <c r="E118" s="7"/>
      <c r="F118" s="7">
        <v>4.6500000000000004</v>
      </c>
      <c r="G118" s="7">
        <v>4.99</v>
      </c>
      <c r="H118" s="7">
        <v>4.45</v>
      </c>
      <c r="I118" s="7">
        <v>5.35</v>
      </c>
      <c r="J118" s="7">
        <v>4.42</v>
      </c>
      <c r="K118" s="7">
        <v>4.42</v>
      </c>
      <c r="L118" s="7"/>
      <c r="M118" s="7">
        <v>4.6500000000000004</v>
      </c>
      <c r="N118" s="7">
        <v>4.2300000000000004</v>
      </c>
      <c r="O118" s="7">
        <v>4.55</v>
      </c>
      <c r="P118" s="7">
        <v>4.55</v>
      </c>
      <c r="Q118" s="7">
        <v>5</v>
      </c>
      <c r="R118" s="7"/>
      <c r="S118" s="7">
        <v>4.58</v>
      </c>
      <c r="T118" s="7">
        <v>4.55</v>
      </c>
      <c r="U118" s="7"/>
      <c r="V118" s="13">
        <f t="shared" si="18"/>
        <v>4.2300000000000004</v>
      </c>
      <c r="W118" s="14">
        <f t="shared" si="19"/>
        <v>5.35</v>
      </c>
      <c r="X118" s="7">
        <f t="shared" si="21"/>
        <v>1.1199999999999992</v>
      </c>
    </row>
    <row r="119" spans="1:24" x14ac:dyDescent="0.2">
      <c r="A119" s="6">
        <v>117</v>
      </c>
      <c r="B119" s="28" t="s">
        <v>213</v>
      </c>
      <c r="C119" s="46" t="s">
        <v>214</v>
      </c>
      <c r="D119" s="35" t="s">
        <v>215</v>
      </c>
      <c r="E119" s="7"/>
      <c r="F119" s="7">
        <v>17.5</v>
      </c>
      <c r="G119" s="7">
        <v>17.989999999999998</v>
      </c>
      <c r="H119" s="7">
        <v>17.04</v>
      </c>
      <c r="I119" s="7">
        <v>18.649999999999999</v>
      </c>
      <c r="J119" s="7">
        <v>16.89</v>
      </c>
      <c r="K119" s="7">
        <v>16.89</v>
      </c>
      <c r="L119" s="7">
        <v>19.72</v>
      </c>
      <c r="M119" s="7">
        <v>16.5</v>
      </c>
      <c r="N119" s="7">
        <v>17.149999999999999</v>
      </c>
      <c r="O119" s="7">
        <v>16.899999999999999</v>
      </c>
      <c r="P119" s="7">
        <v>16.899999999999999</v>
      </c>
      <c r="Q119" s="7"/>
      <c r="R119" s="7">
        <v>17.600000000000001</v>
      </c>
      <c r="S119" s="7">
        <v>17.8</v>
      </c>
      <c r="T119" s="7">
        <v>17.3</v>
      </c>
      <c r="U119" s="7"/>
      <c r="V119" s="13">
        <f t="shared" si="18"/>
        <v>16.5</v>
      </c>
      <c r="W119" s="14">
        <f t="shared" si="19"/>
        <v>19.72</v>
      </c>
      <c r="X119" s="7">
        <f t="shared" si="21"/>
        <v>3.2199999999999989</v>
      </c>
    </row>
    <row r="120" spans="1:24" x14ac:dyDescent="0.2">
      <c r="A120" s="6">
        <v>118</v>
      </c>
      <c r="B120" s="28" t="s">
        <v>208</v>
      </c>
      <c r="C120" s="46" t="s">
        <v>214</v>
      </c>
      <c r="D120" s="33" t="s">
        <v>215</v>
      </c>
      <c r="E120" s="23"/>
      <c r="F120" s="7">
        <v>9.75</v>
      </c>
      <c r="G120" s="7">
        <v>10.25</v>
      </c>
      <c r="H120" s="7"/>
      <c r="I120" s="7">
        <v>10.35</v>
      </c>
      <c r="J120" s="7">
        <v>9.3800000000000008</v>
      </c>
      <c r="K120" s="7">
        <v>9.3800000000000008</v>
      </c>
      <c r="L120" s="7"/>
      <c r="M120" s="7">
        <v>9.4700000000000006</v>
      </c>
      <c r="N120" s="7">
        <v>9.8000000000000007</v>
      </c>
      <c r="O120" s="7">
        <v>9.4</v>
      </c>
      <c r="P120" s="7">
        <v>9.4</v>
      </c>
      <c r="Q120" s="7"/>
      <c r="R120" s="7">
        <v>9.7799999999999994</v>
      </c>
      <c r="S120" s="7">
        <v>9.89</v>
      </c>
      <c r="T120" s="7">
        <v>9.6</v>
      </c>
      <c r="U120" s="7"/>
      <c r="V120" s="13">
        <f t="shared" si="18"/>
        <v>9.3800000000000008</v>
      </c>
      <c r="W120" s="14">
        <f t="shared" si="19"/>
        <v>10.35</v>
      </c>
      <c r="X120" s="7">
        <f t="shared" si="21"/>
        <v>0.96999999999999886</v>
      </c>
    </row>
    <row r="121" spans="1:24" x14ac:dyDescent="0.2">
      <c r="A121" s="6">
        <v>119</v>
      </c>
      <c r="B121" s="28" t="s">
        <v>216</v>
      </c>
      <c r="C121" s="46" t="s">
        <v>220</v>
      </c>
      <c r="D121" s="33" t="s">
        <v>120</v>
      </c>
      <c r="E121" s="24">
        <v>5.59</v>
      </c>
      <c r="F121" s="16">
        <v>4.45</v>
      </c>
      <c r="G121" s="16">
        <v>4.6500000000000004</v>
      </c>
      <c r="H121" s="16">
        <v>4.3099999999999996</v>
      </c>
      <c r="I121" s="16">
        <v>4.6900000000000004</v>
      </c>
      <c r="J121" s="16">
        <v>4.2699999999999996</v>
      </c>
      <c r="K121" s="16">
        <v>4.2699999999999996</v>
      </c>
      <c r="L121" s="16">
        <v>4.99</v>
      </c>
      <c r="M121" s="16">
        <v>4.37</v>
      </c>
      <c r="N121" s="16">
        <v>4.3499999999999996</v>
      </c>
      <c r="O121" s="16">
        <v>4.4000000000000004</v>
      </c>
      <c r="P121" s="16">
        <v>4.4000000000000004</v>
      </c>
      <c r="Q121" s="16">
        <v>4.75</v>
      </c>
      <c r="R121" s="16">
        <v>4.45</v>
      </c>
      <c r="S121" s="16">
        <v>4.5</v>
      </c>
      <c r="T121" s="16">
        <v>4.05</v>
      </c>
      <c r="U121" s="16"/>
      <c r="V121" s="13">
        <f t="shared" si="18"/>
        <v>4.05</v>
      </c>
      <c r="W121" s="14">
        <f t="shared" si="19"/>
        <v>5.59</v>
      </c>
      <c r="X121" s="7">
        <f t="shared" ref="X121" si="22">W121-V121</f>
        <v>1.54</v>
      </c>
    </row>
    <row r="122" spans="1:24" x14ac:dyDescent="0.2">
      <c r="A122" s="6">
        <v>120</v>
      </c>
      <c r="B122" s="26" t="s">
        <v>217</v>
      </c>
      <c r="C122" s="46" t="s">
        <v>220</v>
      </c>
      <c r="D122" s="10" t="s">
        <v>221</v>
      </c>
      <c r="E122" s="24">
        <v>12.79</v>
      </c>
      <c r="F122" s="16"/>
      <c r="G122" s="16">
        <v>8.99</v>
      </c>
      <c r="H122" s="16"/>
      <c r="I122" s="16">
        <v>8.99</v>
      </c>
      <c r="J122" s="16"/>
      <c r="K122" s="16"/>
      <c r="L122" s="16">
        <v>5.85</v>
      </c>
      <c r="M122" s="16">
        <v>6.6</v>
      </c>
      <c r="N122" s="16"/>
      <c r="O122" s="16"/>
      <c r="P122" s="16"/>
      <c r="Q122" s="16"/>
      <c r="R122" s="16"/>
      <c r="S122" s="16"/>
      <c r="T122" s="16"/>
      <c r="U122" s="16"/>
      <c r="V122" s="13">
        <f t="shared" si="18"/>
        <v>5.85</v>
      </c>
      <c r="W122" s="14">
        <f t="shared" si="19"/>
        <v>12.79</v>
      </c>
      <c r="X122" s="7">
        <f t="shared" ref="X122:X130" si="23">W122-V122</f>
        <v>6.9399999999999995</v>
      </c>
    </row>
    <row r="123" spans="1:24" x14ac:dyDescent="0.2">
      <c r="A123" s="6">
        <v>121</v>
      </c>
      <c r="B123" s="29" t="s">
        <v>218</v>
      </c>
      <c r="C123" s="46" t="s">
        <v>220</v>
      </c>
      <c r="D123" s="34" t="s">
        <v>212</v>
      </c>
      <c r="E123" s="24"/>
      <c r="F123" s="16"/>
      <c r="G123" s="16">
        <v>6.95</v>
      </c>
      <c r="H123" s="16">
        <v>6.25</v>
      </c>
      <c r="I123" s="16">
        <v>6.99</v>
      </c>
      <c r="J123" s="16"/>
      <c r="K123" s="16"/>
      <c r="L123" s="16">
        <v>7.24</v>
      </c>
      <c r="M123" s="16">
        <v>6.5</v>
      </c>
      <c r="N123" s="16">
        <v>6.47</v>
      </c>
      <c r="O123" s="16">
        <v>6.35</v>
      </c>
      <c r="P123" s="16">
        <v>6.35</v>
      </c>
      <c r="Q123" s="16">
        <v>7</v>
      </c>
      <c r="R123" s="16">
        <v>6.46</v>
      </c>
      <c r="S123" s="16">
        <v>6.53</v>
      </c>
      <c r="T123" s="16">
        <v>6.35</v>
      </c>
      <c r="U123" s="16">
        <v>6.95</v>
      </c>
      <c r="V123" s="13">
        <f t="shared" si="18"/>
        <v>6.25</v>
      </c>
      <c r="W123" s="14">
        <f t="shared" si="19"/>
        <v>7.24</v>
      </c>
      <c r="X123" s="7">
        <f t="shared" si="23"/>
        <v>0.99000000000000021</v>
      </c>
    </row>
    <row r="124" spans="1:24" x14ac:dyDescent="0.2">
      <c r="A124" s="6">
        <v>122</v>
      </c>
      <c r="B124" s="29" t="s">
        <v>219</v>
      </c>
      <c r="C124" s="46" t="s">
        <v>220</v>
      </c>
      <c r="D124" s="34" t="s">
        <v>221</v>
      </c>
      <c r="E124" s="24"/>
      <c r="F124" s="16">
        <v>5.8</v>
      </c>
      <c r="G124" s="16"/>
      <c r="H124" s="16">
        <v>5.39</v>
      </c>
      <c r="I124" s="16">
        <v>6.05</v>
      </c>
      <c r="J124" s="16">
        <v>5.45</v>
      </c>
      <c r="K124" s="16">
        <v>5.45</v>
      </c>
      <c r="L124" s="16"/>
      <c r="M124" s="16"/>
      <c r="N124" s="16"/>
      <c r="O124" s="16">
        <v>4.2</v>
      </c>
      <c r="P124" s="16">
        <v>4.2</v>
      </c>
      <c r="Q124" s="16">
        <v>5.99</v>
      </c>
      <c r="R124" s="16"/>
      <c r="S124" s="16">
        <v>5.85</v>
      </c>
      <c r="T124" s="16">
        <v>5.75</v>
      </c>
      <c r="U124" s="16">
        <v>6.1</v>
      </c>
      <c r="V124" s="13">
        <f t="shared" si="18"/>
        <v>4.2</v>
      </c>
      <c r="W124" s="14">
        <f t="shared" si="19"/>
        <v>6.1</v>
      </c>
      <c r="X124" s="7">
        <f t="shared" si="23"/>
        <v>1.8999999999999995</v>
      </c>
    </row>
    <row r="125" spans="1:24" x14ac:dyDescent="0.2">
      <c r="A125" s="6">
        <v>123</v>
      </c>
      <c r="B125" s="28" t="s">
        <v>222</v>
      </c>
      <c r="C125" s="47" t="s">
        <v>224</v>
      </c>
      <c r="D125" s="33" t="s">
        <v>225</v>
      </c>
      <c r="E125" s="24">
        <v>6.88</v>
      </c>
      <c r="F125" s="16"/>
      <c r="G125" s="16"/>
      <c r="H125" s="16">
        <v>4.5999999999999996</v>
      </c>
      <c r="I125" s="16">
        <v>5.5</v>
      </c>
      <c r="J125" s="16">
        <v>4.55</v>
      </c>
      <c r="K125" s="16">
        <v>4.55</v>
      </c>
      <c r="L125" s="16">
        <v>5.32</v>
      </c>
      <c r="M125" s="16">
        <v>4.8</v>
      </c>
      <c r="N125" s="16">
        <v>4.75</v>
      </c>
      <c r="O125" s="16">
        <v>4.7</v>
      </c>
      <c r="P125" s="16">
        <v>4.7</v>
      </c>
      <c r="Q125" s="16">
        <v>5.25</v>
      </c>
      <c r="R125" s="16">
        <v>4.74</v>
      </c>
      <c r="S125" s="16">
        <v>5.26</v>
      </c>
      <c r="T125" s="16">
        <v>4.6500000000000004</v>
      </c>
      <c r="U125" s="16">
        <v>4.8499999999999996</v>
      </c>
      <c r="V125" s="13">
        <f t="shared" si="18"/>
        <v>4.55</v>
      </c>
      <c r="W125" s="14">
        <f t="shared" si="19"/>
        <v>6.88</v>
      </c>
      <c r="X125" s="7">
        <f t="shared" si="23"/>
        <v>2.33</v>
      </c>
    </row>
    <row r="126" spans="1:24" x14ac:dyDescent="0.2">
      <c r="A126" s="6">
        <v>124</v>
      </c>
      <c r="B126" s="26" t="s">
        <v>208</v>
      </c>
      <c r="C126" s="47" t="s">
        <v>224</v>
      </c>
      <c r="D126" s="10" t="s">
        <v>225</v>
      </c>
      <c r="E126" s="24">
        <v>6.03</v>
      </c>
      <c r="F126" s="16"/>
      <c r="G126" s="16"/>
      <c r="H126" s="16">
        <v>4.0199999999999996</v>
      </c>
      <c r="I126" s="16">
        <v>4.5</v>
      </c>
      <c r="J126" s="16"/>
      <c r="K126" s="16"/>
      <c r="L126" s="16">
        <v>4.66</v>
      </c>
      <c r="M126" s="16">
        <v>4.18</v>
      </c>
      <c r="N126" s="16">
        <v>4.16</v>
      </c>
      <c r="O126" s="16">
        <v>4.0999999999999996</v>
      </c>
      <c r="P126" s="16">
        <v>4.0999999999999996</v>
      </c>
      <c r="Q126" s="16">
        <v>4.75</v>
      </c>
      <c r="R126" s="16">
        <v>4.1399999999999997</v>
      </c>
      <c r="S126" s="16">
        <v>4.6100000000000003</v>
      </c>
      <c r="T126" s="16">
        <v>4.0999999999999996</v>
      </c>
      <c r="U126" s="16">
        <v>4.25</v>
      </c>
      <c r="V126" s="13">
        <f t="shared" si="18"/>
        <v>4.0199999999999996</v>
      </c>
      <c r="W126" s="14">
        <f t="shared" si="19"/>
        <v>6.03</v>
      </c>
      <c r="X126" s="7">
        <f t="shared" si="23"/>
        <v>2.0100000000000007</v>
      </c>
    </row>
    <row r="127" spans="1:24" x14ac:dyDescent="0.2">
      <c r="A127" s="6">
        <v>125</v>
      </c>
      <c r="B127" s="26" t="s">
        <v>223</v>
      </c>
      <c r="C127" s="47" t="s">
        <v>224</v>
      </c>
      <c r="D127" s="10" t="s">
        <v>225</v>
      </c>
      <c r="E127" s="24"/>
      <c r="F127" s="16"/>
      <c r="G127" s="16">
        <v>5.99</v>
      </c>
      <c r="H127" s="16">
        <v>5.81</v>
      </c>
      <c r="I127" s="16">
        <v>6.09</v>
      </c>
      <c r="J127" s="16">
        <v>10.039999999999999</v>
      </c>
      <c r="K127" s="16">
        <v>10.039999999999999</v>
      </c>
      <c r="L127" s="16">
        <v>5.35</v>
      </c>
      <c r="M127" s="16">
        <v>5.85</v>
      </c>
      <c r="N127" s="16">
        <v>10.5</v>
      </c>
      <c r="O127" s="16">
        <v>10.050000000000001</v>
      </c>
      <c r="P127" s="16">
        <v>10.050000000000001</v>
      </c>
      <c r="Q127" s="16">
        <v>6.25</v>
      </c>
      <c r="R127" s="16">
        <v>5.9</v>
      </c>
      <c r="S127" s="16">
        <v>5.95</v>
      </c>
      <c r="T127" s="16"/>
      <c r="U127" s="16">
        <v>5.75</v>
      </c>
      <c r="V127" s="13">
        <f t="shared" si="18"/>
        <v>5.35</v>
      </c>
      <c r="W127" s="14">
        <f t="shared" si="19"/>
        <v>10.5</v>
      </c>
      <c r="X127" s="7">
        <f t="shared" si="23"/>
        <v>5.15</v>
      </c>
    </row>
    <row r="128" spans="1:24" x14ac:dyDescent="0.2">
      <c r="A128" s="6">
        <v>126</v>
      </c>
      <c r="B128" s="29" t="s">
        <v>226</v>
      </c>
      <c r="C128" s="47" t="s">
        <v>229</v>
      </c>
      <c r="D128" s="34" t="s">
        <v>230</v>
      </c>
      <c r="E128" s="24"/>
      <c r="F128" s="16">
        <v>10.95</v>
      </c>
      <c r="G128" s="16">
        <v>10.95</v>
      </c>
      <c r="H128" s="16">
        <v>10.4</v>
      </c>
      <c r="I128" s="16">
        <v>11.95</v>
      </c>
      <c r="J128" s="16">
        <v>10.68</v>
      </c>
      <c r="K128" s="16">
        <v>10.68</v>
      </c>
      <c r="L128" s="16"/>
      <c r="M128" s="16">
        <v>12.85</v>
      </c>
      <c r="N128" s="16">
        <v>11.75</v>
      </c>
      <c r="O128" s="16">
        <v>10.8</v>
      </c>
      <c r="P128" s="16">
        <v>10.8</v>
      </c>
      <c r="Q128" s="16">
        <v>15.95</v>
      </c>
      <c r="R128" s="16">
        <v>11.04</v>
      </c>
      <c r="S128" s="16">
        <v>11.75</v>
      </c>
      <c r="T128" s="16">
        <v>12.95</v>
      </c>
      <c r="U128" s="16">
        <v>12</v>
      </c>
      <c r="V128" s="13">
        <f t="shared" si="18"/>
        <v>10.4</v>
      </c>
      <c r="W128" s="14">
        <f t="shared" si="19"/>
        <v>15.95</v>
      </c>
      <c r="X128" s="7">
        <f t="shared" si="23"/>
        <v>5.5499999999999989</v>
      </c>
    </row>
    <row r="129" spans="1:24" x14ac:dyDescent="0.2">
      <c r="A129" s="6">
        <v>127</v>
      </c>
      <c r="B129" s="29" t="s">
        <v>227</v>
      </c>
      <c r="C129" s="47" t="s">
        <v>229</v>
      </c>
      <c r="D129" s="34" t="s">
        <v>230</v>
      </c>
      <c r="E129" s="24"/>
      <c r="F129" s="16">
        <v>13.85</v>
      </c>
      <c r="G129" s="16">
        <v>13.65</v>
      </c>
      <c r="H129" s="16">
        <v>12.75</v>
      </c>
      <c r="I129" s="16">
        <v>14.95</v>
      </c>
      <c r="J129" s="16">
        <v>13.36</v>
      </c>
      <c r="K129" s="16">
        <v>13.36</v>
      </c>
      <c r="L129" s="16">
        <v>16.48</v>
      </c>
      <c r="M129" s="16">
        <v>15.5</v>
      </c>
      <c r="N129" s="16"/>
      <c r="O129" s="16">
        <v>13.5</v>
      </c>
      <c r="P129" s="16">
        <v>13.5</v>
      </c>
      <c r="Q129" s="16">
        <v>17.5</v>
      </c>
      <c r="R129" s="16">
        <v>13.8</v>
      </c>
      <c r="S129" s="16">
        <v>14.95</v>
      </c>
      <c r="T129" s="16">
        <v>15.95</v>
      </c>
      <c r="U129" s="16">
        <v>15.5</v>
      </c>
      <c r="V129" s="13">
        <f t="shared" si="18"/>
        <v>12.75</v>
      </c>
      <c r="W129" s="14">
        <f t="shared" si="19"/>
        <v>17.5</v>
      </c>
      <c r="X129" s="7">
        <f t="shared" si="23"/>
        <v>4.75</v>
      </c>
    </row>
    <row r="130" spans="1:24" x14ac:dyDescent="0.2">
      <c r="A130" s="6">
        <v>128</v>
      </c>
      <c r="B130" s="28" t="s">
        <v>228</v>
      </c>
      <c r="C130" s="47" t="s">
        <v>229</v>
      </c>
      <c r="D130" s="33" t="s">
        <v>230</v>
      </c>
      <c r="E130" s="24"/>
      <c r="F130" s="16">
        <v>8.9499999999999993</v>
      </c>
      <c r="G130" s="16">
        <v>8.25</v>
      </c>
      <c r="H130" s="16">
        <v>8.3000000000000007</v>
      </c>
      <c r="I130" s="16"/>
      <c r="J130" s="16"/>
      <c r="K130" s="16"/>
      <c r="L130" s="16"/>
      <c r="M130" s="16">
        <v>9.4499999999999993</v>
      </c>
      <c r="N130" s="16"/>
      <c r="O130" s="16">
        <v>8.75</v>
      </c>
      <c r="P130" s="16">
        <v>8.75</v>
      </c>
      <c r="Q130" s="16">
        <v>12</v>
      </c>
      <c r="R130" s="16">
        <v>8.48</v>
      </c>
      <c r="S130" s="16">
        <v>9.9499999999999993</v>
      </c>
      <c r="T130" s="16">
        <v>9.9499999999999993</v>
      </c>
      <c r="U130" s="16">
        <v>10</v>
      </c>
      <c r="V130" s="13">
        <f t="shared" si="18"/>
        <v>8.25</v>
      </c>
      <c r="W130" s="14">
        <f t="shared" si="19"/>
        <v>12</v>
      </c>
      <c r="X130" s="7">
        <f t="shared" si="23"/>
        <v>3.75</v>
      </c>
    </row>
    <row r="131" spans="1:24" s="5" customFormat="1" ht="14.25" customHeight="1" x14ac:dyDescent="0.2">
      <c r="A131" s="17" t="s">
        <v>12</v>
      </c>
      <c r="B131" s="18"/>
      <c r="C131" s="17"/>
      <c r="D131" s="22"/>
      <c r="E131" s="19">
        <f>SUBTOTAL(109,E3:E130)</f>
        <v>242.76</v>
      </c>
      <c r="F131" s="19">
        <f>SUBTOTAL(109,F3:F130)</f>
        <v>496.51999999999992</v>
      </c>
      <c r="G131" s="19">
        <f>SUBTOTAL(109,G3:G130)</f>
        <v>501.24999999999994</v>
      </c>
      <c r="H131" s="19">
        <f>SUBTOTAL(109,H3:H130)</f>
        <v>704.28999999999985</v>
      </c>
      <c r="I131" s="19">
        <f>SUBTOTAL(109,I3:I130)</f>
        <v>710.18000000000018</v>
      </c>
      <c r="J131" s="19">
        <f>SUBTOTAL(109,J3:J130)</f>
        <v>596.89999999999986</v>
      </c>
      <c r="K131" s="19">
        <f>SUBTOTAL(109,K3:K130)</f>
        <v>596.89999999999986</v>
      </c>
      <c r="L131" s="19">
        <f>SUBTOTAL(109,L3:L130)</f>
        <v>583.20000000000005</v>
      </c>
      <c r="M131" s="19">
        <f>SUBTOTAL(109,M3:M130)</f>
        <v>642.40999999999985</v>
      </c>
      <c r="N131" s="19">
        <f>SUBTOTAL(109,N3:N130)</f>
        <v>533.53</v>
      </c>
      <c r="O131" s="19">
        <f>SUBTOTAL(109,O3:O130)</f>
        <v>726.86999999999989</v>
      </c>
      <c r="P131" s="19">
        <f>SUBTOTAL(109,P3:P130)</f>
        <v>726.86999999999989</v>
      </c>
      <c r="Q131" s="19">
        <f>SUBTOTAL(109,Q3:Q130)</f>
        <v>512.93999999999994</v>
      </c>
      <c r="R131" s="19">
        <f>SUBTOTAL(109,R3:R130)</f>
        <v>646.46999999999991</v>
      </c>
      <c r="S131" s="19">
        <f>SUBTOTAL(109,S3:S130)</f>
        <v>632.38999999999987</v>
      </c>
      <c r="T131" s="19">
        <f>SUBTOTAL(109,T3:T130)</f>
        <v>555.60000000000025</v>
      </c>
      <c r="U131" s="19">
        <f>SUBTOTAL(109,U3:U130)</f>
        <v>485.29000000000013</v>
      </c>
      <c r="V131" s="19">
        <f>SUBTOTAL(109,V3:V130)</f>
        <v>783.02999999999986</v>
      </c>
      <c r="W131" s="19">
        <f>SUBTOTAL(109,W3:W130)</f>
        <v>987.36</v>
      </c>
      <c r="X131" s="19">
        <f>SUBTOTAL(109,X3:X130)</f>
        <v>204.32999999999998</v>
      </c>
    </row>
    <row r="132" spans="1:24" ht="12.75" x14ac:dyDescent="0.2">
      <c r="A132" s="20" t="s">
        <v>13</v>
      </c>
      <c r="B132" s="21"/>
      <c r="C132" s="21"/>
      <c r="D132" s="22"/>
      <c r="E132" s="7">
        <f>AVERAGE(E3:E130)</f>
        <v>6.5610810810810811</v>
      </c>
      <c r="F132" s="7">
        <f>AVERAGE(F3:F130)</f>
        <v>6.2850632911392399</v>
      </c>
      <c r="G132" s="7">
        <f>AVERAGE(G3:G130)</f>
        <v>6.8664383561643829</v>
      </c>
      <c r="H132" s="7">
        <f>AVERAGE(H3:H130)</f>
        <v>6.6442452830188667</v>
      </c>
      <c r="I132" s="7">
        <f>AVERAGE(I3:I130)</f>
        <v>7.2467346938775528</v>
      </c>
      <c r="J132" s="7">
        <f>AVERAGE(J3:J130)</f>
        <v>6.4880434782608685</v>
      </c>
      <c r="K132" s="7">
        <f>AVERAGE(K3:K130)</f>
        <v>6.4880434782608685</v>
      </c>
      <c r="L132" s="7">
        <f>AVERAGE(L3:L130)</f>
        <v>7.2900000000000009</v>
      </c>
      <c r="M132" s="7">
        <f>AVERAGE(M3:M130)</f>
        <v>6.8341489361702115</v>
      </c>
      <c r="N132" s="7">
        <f>AVERAGE(N3:N130)</f>
        <v>6.3515476190476186</v>
      </c>
      <c r="O132" s="7">
        <f>AVERAGE(O3:O130)</f>
        <v>7.0569902912621352</v>
      </c>
      <c r="P132" s="7">
        <f>AVERAGE(P3:P130)</f>
        <v>7.0569902912621352</v>
      </c>
      <c r="Q132" s="7">
        <f>AVERAGE(Q3:Q130)</f>
        <v>6.3325925925925919</v>
      </c>
      <c r="R132" s="7">
        <f>AVERAGE(R3:R130)</f>
        <v>6.8773404255319139</v>
      </c>
      <c r="S132" s="7">
        <f>AVERAGE(S3:S130)</f>
        <v>7.1055056179775269</v>
      </c>
      <c r="T132" s="7">
        <f>AVERAGE(T3:T130)</f>
        <v>6.5364705882352974</v>
      </c>
      <c r="U132" s="7">
        <f>AVERAGE(U3:U130)</f>
        <v>6.2216666666666685</v>
      </c>
      <c r="V132" s="7">
        <f>AVERAGE(V3:V130)</f>
        <v>6.1174218749999989</v>
      </c>
      <c r="W132" s="7">
        <f>AVERAGE(W3:W130)</f>
        <v>7.7137500000000001</v>
      </c>
      <c r="X132" s="7">
        <f>AVERAGE(X3:X130)</f>
        <v>1.5963281249999999</v>
      </c>
    </row>
    <row r="133" spans="1:24" x14ac:dyDescent="0.2">
      <c r="A133" s="42"/>
      <c r="B133" s="42" t="s">
        <v>11</v>
      </c>
      <c r="C133" s="42"/>
      <c r="D133" s="42"/>
      <c r="E133" s="42">
        <f>COUNTA(E3:E130)</f>
        <v>37</v>
      </c>
      <c r="F133" s="42">
        <f>COUNTA(F3:F130)</f>
        <v>79</v>
      </c>
      <c r="G133" s="42">
        <f>COUNTA(G3:G130)</f>
        <v>73</v>
      </c>
      <c r="H133" s="42">
        <f>COUNTA(H3:H130)</f>
        <v>106</v>
      </c>
      <c r="I133" s="42">
        <f>COUNTA(I3:I130)</f>
        <v>98</v>
      </c>
      <c r="J133" s="42">
        <f>COUNTA(J3:J130)</f>
        <v>92</v>
      </c>
      <c r="K133" s="42">
        <f>COUNTA(K3:K130)</f>
        <v>92</v>
      </c>
      <c r="L133" s="42">
        <f>COUNTA(L3:L130)</f>
        <v>80</v>
      </c>
      <c r="M133" s="42">
        <f>COUNTA(M3:M130)</f>
        <v>94</v>
      </c>
      <c r="N133" s="42">
        <f>COUNTA(N3:N130)</f>
        <v>84</v>
      </c>
      <c r="O133" s="42">
        <f>COUNTA(O3:O130)</f>
        <v>103</v>
      </c>
      <c r="P133" s="42">
        <f>COUNTA(P3:P130)</f>
        <v>103</v>
      </c>
      <c r="Q133" s="42">
        <f>COUNTA(Q3:Q130)</f>
        <v>81</v>
      </c>
      <c r="R133" s="42">
        <f>COUNTA(R3:R130)</f>
        <v>94</v>
      </c>
      <c r="S133" s="42">
        <f>COUNTA(S3:S130)</f>
        <v>89</v>
      </c>
      <c r="T133" s="42">
        <f>COUNTA(T3:T130)</f>
        <v>85</v>
      </c>
      <c r="U133" s="42">
        <f>COUNTA(U3:U130)</f>
        <v>78</v>
      </c>
      <c r="V133" s="42">
        <f>COUNTA(V3:V130)</f>
        <v>128</v>
      </c>
      <c r="W133" s="42">
        <f>COUNTA(W3:W130)</f>
        <v>128</v>
      </c>
      <c r="X133" s="42">
        <f>COUNTA(X3:X130)</f>
        <v>128</v>
      </c>
    </row>
    <row r="134" spans="1:24" x14ac:dyDescent="0.2">
      <c r="A134" s="36"/>
      <c r="B134" s="38" t="s">
        <v>231</v>
      </c>
      <c r="C134" s="37"/>
      <c r="D134" s="36"/>
      <c r="E134" s="50">
        <v>4</v>
      </c>
      <c r="F134" s="50">
        <v>13</v>
      </c>
      <c r="G134" s="50">
        <v>10</v>
      </c>
      <c r="H134" s="50">
        <v>35</v>
      </c>
      <c r="I134" s="50">
        <v>3</v>
      </c>
      <c r="J134" s="50">
        <v>15</v>
      </c>
      <c r="K134" s="50">
        <v>15</v>
      </c>
      <c r="L134" s="50">
        <v>7</v>
      </c>
      <c r="M134" s="50">
        <v>9</v>
      </c>
      <c r="N134" s="50">
        <v>15</v>
      </c>
      <c r="O134" s="50">
        <v>32</v>
      </c>
      <c r="P134" s="50">
        <v>32</v>
      </c>
      <c r="Q134" s="50">
        <v>3</v>
      </c>
      <c r="R134" s="50">
        <v>10</v>
      </c>
      <c r="S134" s="50">
        <v>4</v>
      </c>
      <c r="T134" s="50">
        <v>4</v>
      </c>
      <c r="U134" s="50">
        <v>6</v>
      </c>
      <c r="V134" s="36"/>
      <c r="W134" s="36"/>
      <c r="X134" s="36"/>
    </row>
    <row r="135" spans="1:24" x14ac:dyDescent="0.2">
      <c r="A135" s="39"/>
      <c r="B135" s="41" t="s">
        <v>232</v>
      </c>
      <c r="C135" s="40"/>
      <c r="D135" s="39" t="s">
        <v>18</v>
      </c>
      <c r="E135" s="51">
        <v>21</v>
      </c>
      <c r="F135" s="51">
        <v>0</v>
      </c>
      <c r="G135" s="51">
        <v>8</v>
      </c>
      <c r="H135" s="51">
        <v>13</v>
      </c>
      <c r="I135" s="51">
        <v>26</v>
      </c>
      <c r="J135" s="51">
        <v>9</v>
      </c>
      <c r="K135" s="51">
        <v>9</v>
      </c>
      <c r="L135" s="51">
        <v>17</v>
      </c>
      <c r="M135" s="51">
        <v>10</v>
      </c>
      <c r="N135" s="51">
        <v>8</v>
      </c>
      <c r="O135" s="51">
        <v>12</v>
      </c>
      <c r="P135" s="51">
        <v>12</v>
      </c>
      <c r="Q135" s="51">
        <v>41</v>
      </c>
      <c r="R135" s="51">
        <v>14</v>
      </c>
      <c r="S135" s="51">
        <v>15</v>
      </c>
      <c r="T135" s="51">
        <v>13</v>
      </c>
      <c r="U135" s="51">
        <v>13</v>
      </c>
      <c r="V135" s="39"/>
      <c r="W135" s="39"/>
      <c r="X135" s="39"/>
    </row>
    <row r="136" spans="1:24" x14ac:dyDescent="0.2">
      <c r="A136" s="3" t="s">
        <v>233</v>
      </c>
    </row>
  </sheetData>
  <mergeCells count="1">
    <mergeCell ref="A1:W1"/>
  </mergeCells>
  <phoneticPr fontId="0" type="noConversion"/>
  <conditionalFormatting sqref="E3:U3">
    <cfRule type="cellIs" dxfId="558" priority="26489" operator="equal">
      <formula>$W$3</formula>
    </cfRule>
    <cfRule type="cellIs" dxfId="557" priority="26490" operator="equal">
      <formula>$V$3</formula>
    </cfRule>
  </conditionalFormatting>
  <conditionalFormatting sqref="E4:U4">
    <cfRule type="cellIs" dxfId="556" priority="26497" stopIfTrue="1" operator="equal">
      <formula>$W$4</formula>
    </cfRule>
    <cfRule type="cellIs" dxfId="555" priority="26498" stopIfTrue="1" operator="equal">
      <formula>$V$4</formula>
    </cfRule>
  </conditionalFormatting>
  <conditionalFormatting sqref="E5:U5">
    <cfRule type="cellIs" dxfId="554" priority="26509" stopIfTrue="1" operator="equal">
      <formula>$W$5</formula>
    </cfRule>
    <cfRule type="cellIs" dxfId="553" priority="26510" stopIfTrue="1" operator="equal">
      <formula>$V$5</formula>
    </cfRule>
  </conditionalFormatting>
  <conditionalFormatting sqref="E6:U6">
    <cfRule type="cellIs" dxfId="552" priority="26521" stopIfTrue="1" operator="equal">
      <formula>$W$6</formula>
    </cfRule>
    <cfRule type="cellIs" dxfId="551" priority="26522" stopIfTrue="1" operator="equal">
      <formula>$V$6</formula>
    </cfRule>
  </conditionalFormatting>
  <conditionalFormatting sqref="E7:U7">
    <cfRule type="cellIs" dxfId="550" priority="26529" stopIfTrue="1" operator="equal">
      <formula>$V$7</formula>
    </cfRule>
    <cfRule type="cellIs" dxfId="549" priority="26530" stopIfTrue="1" operator="equal">
      <formula>$W$7</formula>
    </cfRule>
  </conditionalFormatting>
  <conditionalFormatting sqref="E8:U8">
    <cfRule type="cellIs" dxfId="548" priority="26545" stopIfTrue="1" operator="equal">
      <formula>$V$8</formula>
    </cfRule>
    <cfRule type="cellIs" dxfId="547" priority="26546" stopIfTrue="1" operator="equal">
      <formula>$W$8</formula>
    </cfRule>
  </conditionalFormatting>
  <conditionalFormatting sqref="E9:U9">
    <cfRule type="cellIs" dxfId="546" priority="26553" stopIfTrue="1" operator="equal">
      <formula>$V$9</formula>
    </cfRule>
    <cfRule type="cellIs" dxfId="545" priority="26554" stopIfTrue="1" operator="equal">
      <formula>$W$9</formula>
    </cfRule>
  </conditionalFormatting>
  <conditionalFormatting sqref="E10:U10">
    <cfRule type="cellIs" dxfId="544" priority="26557" stopIfTrue="1" operator="equal">
      <formula>$V$10</formula>
    </cfRule>
    <cfRule type="cellIs" dxfId="543" priority="26558" stopIfTrue="1" operator="equal">
      <formula>$W$10</formula>
    </cfRule>
  </conditionalFormatting>
  <conditionalFormatting sqref="E11:U11">
    <cfRule type="cellIs" dxfId="542" priority="26561" stopIfTrue="1" operator="equal">
      <formula>$V$11</formula>
    </cfRule>
    <cfRule type="cellIs" dxfId="541" priority="26562" stopIfTrue="1" operator="equal">
      <formula>$W$11</formula>
    </cfRule>
  </conditionalFormatting>
  <conditionalFormatting sqref="E12:U12">
    <cfRule type="cellIs" dxfId="540" priority="26569" stopIfTrue="1" operator="equal">
      <formula>$V$12</formula>
    </cfRule>
    <cfRule type="cellIs" dxfId="539" priority="26570" stopIfTrue="1" operator="equal">
      <formula>$W$12</formula>
    </cfRule>
  </conditionalFormatting>
  <conditionalFormatting sqref="E13:U13">
    <cfRule type="cellIs" dxfId="538" priority="26573" stopIfTrue="1" operator="equal">
      <formula>$V$13</formula>
    </cfRule>
    <cfRule type="cellIs" dxfId="537" priority="26574" stopIfTrue="1" operator="equal">
      <formula>$W$13</formula>
    </cfRule>
  </conditionalFormatting>
  <conditionalFormatting sqref="E14:U14">
    <cfRule type="cellIs" dxfId="536" priority="26577" stopIfTrue="1" operator="equal">
      <formula>$V$14</formula>
    </cfRule>
    <cfRule type="cellIs" dxfId="535" priority="26578" stopIfTrue="1" operator="equal">
      <formula>$W$14</formula>
    </cfRule>
  </conditionalFormatting>
  <conditionalFormatting sqref="E15:U15">
    <cfRule type="cellIs" dxfId="534" priority="26581" stopIfTrue="1" operator="equal">
      <formula>$V$15</formula>
    </cfRule>
    <cfRule type="cellIs" dxfId="533" priority="26582" stopIfTrue="1" operator="equal">
      <formula>$W$15</formula>
    </cfRule>
  </conditionalFormatting>
  <conditionalFormatting sqref="E16:U17">
    <cfRule type="cellIs" dxfId="532" priority="26585" stopIfTrue="1" operator="equal">
      <formula>$V$16</formula>
    </cfRule>
    <cfRule type="cellIs" dxfId="531" priority="26586" stopIfTrue="1" operator="equal">
      <formula>$W$16</formula>
    </cfRule>
  </conditionalFormatting>
  <conditionalFormatting sqref="E17:U17">
    <cfRule type="cellIs" dxfId="530" priority="26589" operator="equal">
      <formula>$W$17</formula>
    </cfRule>
    <cfRule type="cellIs" dxfId="529" priority="26590" operator="equal">
      <formula>$V$17</formula>
    </cfRule>
  </conditionalFormatting>
  <conditionalFormatting sqref="E18:U18">
    <cfRule type="cellIs" dxfId="528" priority="26593" stopIfTrue="1" operator="equal">
      <formula>$V$18</formula>
    </cfRule>
    <cfRule type="cellIs" dxfId="527" priority="26594" stopIfTrue="1" operator="equal">
      <formula>$W$18</formula>
    </cfRule>
  </conditionalFormatting>
  <conditionalFormatting sqref="E19:U19">
    <cfRule type="cellIs" dxfId="526" priority="26601" stopIfTrue="1" operator="equal">
      <formula>$V$19</formula>
    </cfRule>
    <cfRule type="cellIs" dxfId="525" priority="26602" stopIfTrue="1" operator="equal">
      <formula>$W$19</formula>
    </cfRule>
  </conditionalFormatting>
  <conditionalFormatting sqref="E20:U20">
    <cfRule type="cellIs" dxfId="524" priority="26605" stopIfTrue="1" operator="equal">
      <formula>$V$20</formula>
    </cfRule>
    <cfRule type="cellIs" dxfId="523" priority="26606" stopIfTrue="1" operator="equal">
      <formula>$W$20</formula>
    </cfRule>
  </conditionalFormatting>
  <conditionalFormatting sqref="E21:U21">
    <cfRule type="cellIs" dxfId="522" priority="26609" stopIfTrue="1" operator="equal">
      <formula>$V$21</formula>
    </cfRule>
    <cfRule type="cellIs" dxfId="521" priority="26610" stopIfTrue="1" operator="equal">
      <formula>$W$21</formula>
    </cfRule>
  </conditionalFormatting>
  <conditionalFormatting sqref="E22:U22">
    <cfRule type="cellIs" dxfId="520" priority="26621" stopIfTrue="1" operator="equal">
      <formula>$V$22</formula>
    </cfRule>
    <cfRule type="cellIs" dxfId="519" priority="26622" stopIfTrue="1" operator="equal">
      <formula>$W$22</formula>
    </cfRule>
  </conditionalFormatting>
  <conditionalFormatting sqref="E23:U24">
    <cfRule type="cellIs" dxfId="518" priority="26629" stopIfTrue="1" operator="equal">
      <formula>$V$23</formula>
    </cfRule>
    <cfRule type="cellIs" dxfId="517" priority="26630" stopIfTrue="1" operator="equal">
      <formula>$W$23</formula>
    </cfRule>
  </conditionalFormatting>
  <conditionalFormatting sqref="E24:U24 X24">
    <cfRule type="cellIs" dxfId="516" priority="10158" operator="equal">
      <formula>$W$24</formula>
    </cfRule>
    <cfRule type="cellIs" dxfId="515" priority="10159" operator="equal">
      <formula>$V$24</formula>
    </cfRule>
  </conditionalFormatting>
  <conditionalFormatting sqref="E25:U25">
    <cfRule type="cellIs" dxfId="514" priority="26633" stopIfTrue="1" operator="equal">
      <formula>$V$25</formula>
    </cfRule>
    <cfRule type="cellIs" dxfId="513" priority="26634" stopIfTrue="1" operator="equal">
      <formula>$W$25</formula>
    </cfRule>
  </conditionalFormatting>
  <conditionalFormatting sqref="E26:U26">
    <cfRule type="cellIs" dxfId="512" priority="26641" stopIfTrue="1" operator="equal">
      <formula>$V$26</formula>
    </cfRule>
    <cfRule type="cellIs" dxfId="511" priority="26642" stopIfTrue="1" operator="equal">
      <formula>$W$26</formula>
    </cfRule>
  </conditionalFormatting>
  <conditionalFormatting sqref="E27:U27">
    <cfRule type="cellIs" dxfId="510" priority="26645" stopIfTrue="1" operator="equal">
      <formula>$V$27</formula>
    </cfRule>
    <cfRule type="cellIs" dxfId="509" priority="26646" stopIfTrue="1" operator="equal">
      <formula>$W$27</formula>
    </cfRule>
  </conditionalFormatting>
  <conditionalFormatting sqref="E28:U28">
    <cfRule type="cellIs" dxfId="508" priority="26649" stopIfTrue="1" operator="equal">
      <formula>$V$28</formula>
    </cfRule>
    <cfRule type="cellIs" dxfId="507" priority="26650" stopIfTrue="1" operator="equal">
      <formula>$W$28</formula>
    </cfRule>
  </conditionalFormatting>
  <conditionalFormatting sqref="E29:U29">
    <cfRule type="cellIs" dxfId="506" priority="26653" stopIfTrue="1" operator="equal">
      <formula>$V$29</formula>
    </cfRule>
    <cfRule type="cellIs" dxfId="505" priority="26654" stopIfTrue="1" operator="equal">
      <formula>$W$29</formula>
    </cfRule>
  </conditionalFormatting>
  <conditionalFormatting sqref="E30:U30">
    <cfRule type="cellIs" dxfId="504" priority="26657" stopIfTrue="1" operator="equal">
      <formula>$V$30</formula>
    </cfRule>
    <cfRule type="cellIs" dxfId="503" priority="26658" stopIfTrue="1" operator="equal">
      <formula>$W$30</formula>
    </cfRule>
  </conditionalFormatting>
  <conditionalFormatting sqref="E31:U31">
    <cfRule type="cellIs" dxfId="502" priority="26661" stopIfTrue="1" operator="equal">
      <formula>$V$31</formula>
    </cfRule>
    <cfRule type="cellIs" dxfId="501" priority="26662" stopIfTrue="1" operator="equal">
      <formula>$W$31</formula>
    </cfRule>
  </conditionalFormatting>
  <conditionalFormatting sqref="E32:U32">
    <cfRule type="cellIs" dxfId="500" priority="26665" stopIfTrue="1" operator="equal">
      <formula>$V$32</formula>
    </cfRule>
    <cfRule type="cellIs" dxfId="499" priority="26666" stopIfTrue="1" operator="equal">
      <formula>$W$32</formula>
    </cfRule>
  </conditionalFormatting>
  <conditionalFormatting sqref="E33:U33">
    <cfRule type="cellIs" dxfId="498" priority="26669" stopIfTrue="1" operator="equal">
      <formula>$V$33</formula>
    </cfRule>
    <cfRule type="cellIs" dxfId="497" priority="26670" stopIfTrue="1" operator="equal">
      <formula>$W$33</formula>
    </cfRule>
  </conditionalFormatting>
  <conditionalFormatting sqref="E34:U34">
    <cfRule type="cellIs" dxfId="496" priority="26673" stopIfTrue="1" operator="equal">
      <formula>$V$34</formula>
    </cfRule>
    <cfRule type="cellIs" dxfId="495" priority="26674" stopIfTrue="1" operator="equal">
      <formula>$W$34</formula>
    </cfRule>
  </conditionalFormatting>
  <conditionalFormatting sqref="E35:U35">
    <cfRule type="cellIs" dxfId="494" priority="26677" stopIfTrue="1" operator="equal">
      <formula>$V$35</formula>
    </cfRule>
    <cfRule type="cellIs" dxfId="493" priority="26678" stopIfTrue="1" operator="equal">
      <formula>$W$35</formula>
    </cfRule>
  </conditionalFormatting>
  <conditionalFormatting sqref="E36:U36">
    <cfRule type="cellIs" dxfId="492" priority="26681" stopIfTrue="1" operator="equal">
      <formula>$V$36</formula>
    </cfRule>
    <cfRule type="cellIs" dxfId="491" priority="26682" stopIfTrue="1" operator="equal">
      <formula>$W$36</formula>
    </cfRule>
  </conditionalFormatting>
  <conditionalFormatting sqref="E37:U37">
    <cfRule type="cellIs" dxfId="490" priority="26685" stopIfTrue="1" operator="equal">
      <formula>$V$37</formula>
    </cfRule>
    <cfRule type="cellIs" dxfId="489" priority="26686" stopIfTrue="1" operator="equal">
      <formula>$W$37</formula>
    </cfRule>
  </conditionalFormatting>
  <conditionalFormatting sqref="E38:U39">
    <cfRule type="cellIs" dxfId="488" priority="26689" stopIfTrue="1" operator="equal">
      <formula>$V$38</formula>
    </cfRule>
    <cfRule type="cellIs" dxfId="487" priority="26690" stopIfTrue="1" operator="equal">
      <formula>$W$38</formula>
    </cfRule>
  </conditionalFormatting>
  <conditionalFormatting sqref="E39:U39">
    <cfRule type="cellIs" dxfId="486" priority="3" operator="equal">
      <formula>$V$39</formula>
    </cfRule>
    <cfRule type="cellIs" dxfId="485" priority="4" operator="equal">
      <formula>$W$39</formula>
    </cfRule>
    <cfRule type="cellIs" dxfId="484" priority="26693" operator="equal">
      <formula>$W$39</formula>
    </cfRule>
    <cfRule type="cellIs" dxfId="483" priority="26694" operator="equal">
      <formula>$V$39</formula>
    </cfRule>
  </conditionalFormatting>
  <conditionalFormatting sqref="E40:U40">
    <cfRule type="cellIs" dxfId="482" priority="26697" stopIfTrue="1" operator="equal">
      <formula>$V$40</formula>
    </cfRule>
    <cfRule type="cellIs" dxfId="481" priority="26698" stopIfTrue="1" operator="equal">
      <formula>$W$40</formula>
    </cfRule>
  </conditionalFormatting>
  <conditionalFormatting sqref="E41:U42">
    <cfRule type="cellIs" dxfId="480" priority="26701" stopIfTrue="1" operator="equal">
      <formula>$V$41</formula>
    </cfRule>
    <cfRule type="cellIs" dxfId="479" priority="26702" stopIfTrue="1" operator="equal">
      <formula>$W$41</formula>
    </cfRule>
  </conditionalFormatting>
  <conditionalFormatting sqref="E42:U42">
    <cfRule type="cellIs" dxfId="478" priority="26705" operator="equal">
      <formula>$W$42</formula>
    </cfRule>
    <cfRule type="cellIs" dxfId="477" priority="26706" operator="equal">
      <formula>$V$42</formula>
    </cfRule>
    <cfRule type="cellIs" dxfId="476" priority="26707" operator="equal">
      <formula>$W$42</formula>
    </cfRule>
    <cfRule type="cellIs" dxfId="475" priority="26708" operator="equal">
      <formula>$V$42</formula>
    </cfRule>
    <cfRule type="cellIs" dxfId="474" priority="26709" operator="equal">
      <formula>$W$42</formula>
    </cfRule>
    <cfRule type="cellIs" dxfId="473" priority="26710" operator="equal">
      <formula>$V$42</formula>
    </cfRule>
  </conditionalFormatting>
  <conditionalFormatting sqref="E43:U43">
    <cfRule type="cellIs" dxfId="472" priority="26717" stopIfTrue="1" operator="equal">
      <formula>$V$43</formula>
    </cfRule>
    <cfRule type="cellIs" dxfId="471" priority="26718" stopIfTrue="1" operator="equal">
      <formula>$W$43</formula>
    </cfRule>
  </conditionalFormatting>
  <conditionalFormatting sqref="E44:U45">
    <cfRule type="cellIs" dxfId="470" priority="26721" stopIfTrue="1" operator="equal">
      <formula>$V$44</formula>
    </cfRule>
    <cfRule type="cellIs" dxfId="469" priority="26722" stopIfTrue="1" operator="equal">
      <formula>$W$44</formula>
    </cfRule>
  </conditionalFormatting>
  <conditionalFormatting sqref="E45:U45">
    <cfRule type="cellIs" dxfId="468" priority="26725" operator="equal">
      <formula>$W$45</formula>
    </cfRule>
    <cfRule type="cellIs" dxfId="467" priority="26726" operator="equal">
      <formula>$V$45</formula>
    </cfRule>
  </conditionalFormatting>
  <conditionalFormatting sqref="E46:U46">
    <cfRule type="cellIs" dxfId="466" priority="26729" stopIfTrue="1" operator="equal">
      <formula>$V$46</formula>
    </cfRule>
    <cfRule type="cellIs" dxfId="465" priority="26730" stopIfTrue="1" operator="equal">
      <formula>$W$46</formula>
    </cfRule>
  </conditionalFormatting>
  <conditionalFormatting sqref="E47:U49">
    <cfRule type="cellIs" dxfId="464" priority="26733" stopIfTrue="1" operator="equal">
      <formula>$V$47</formula>
    </cfRule>
    <cfRule type="cellIs" dxfId="463" priority="26734" stopIfTrue="1" operator="equal">
      <formula>$W$47</formula>
    </cfRule>
  </conditionalFormatting>
  <conditionalFormatting sqref="E48:U48">
    <cfRule type="cellIs" dxfId="462" priority="26737" operator="equal">
      <formula>$W$48</formula>
    </cfRule>
    <cfRule type="cellIs" dxfId="461" priority="26738" operator="equal">
      <formula>$V$48</formula>
    </cfRule>
  </conditionalFormatting>
  <conditionalFormatting sqref="E49:U49">
    <cfRule type="cellIs" dxfId="460" priority="26741" operator="equal">
      <formula>$W$49</formula>
    </cfRule>
    <cfRule type="cellIs" dxfId="459" priority="26742" operator="equal">
      <formula>$V$49</formula>
    </cfRule>
    <cfRule type="cellIs" dxfId="458" priority="26743" operator="equal">
      <formula>$W$49</formula>
    </cfRule>
    <cfRule type="cellIs" dxfId="457" priority="26744" operator="equal">
      <formula>$V$49</formula>
    </cfRule>
  </conditionalFormatting>
  <conditionalFormatting sqref="E50:U50">
    <cfRule type="cellIs" dxfId="456" priority="26753" operator="equal">
      <formula>$W$50</formula>
    </cfRule>
    <cfRule type="cellIs" dxfId="455" priority="26754" operator="equal">
      <formula>$V$50</formula>
    </cfRule>
  </conditionalFormatting>
  <conditionalFormatting sqref="E51:U51">
    <cfRule type="cellIs" dxfId="454" priority="26757" stopIfTrue="1" operator="equal">
      <formula>$V$51</formula>
    </cfRule>
    <cfRule type="cellIs" dxfId="453" priority="26758" stopIfTrue="1" operator="equal">
      <formula>$W$51</formula>
    </cfRule>
  </conditionalFormatting>
  <conditionalFormatting sqref="E52:U52">
    <cfRule type="cellIs" dxfId="452" priority="26769" stopIfTrue="1" operator="equal">
      <formula>$V$52</formula>
    </cfRule>
    <cfRule type="cellIs" dxfId="451" priority="26770" stopIfTrue="1" operator="equal">
      <formula>$W$52</formula>
    </cfRule>
  </conditionalFormatting>
  <conditionalFormatting sqref="E53:U53">
    <cfRule type="cellIs" dxfId="450" priority="26773" stopIfTrue="1" operator="equal">
      <formula>$V$53</formula>
    </cfRule>
    <cfRule type="cellIs" dxfId="449" priority="26774" stopIfTrue="1" operator="equal">
      <formula>$W$53</formula>
    </cfRule>
  </conditionalFormatting>
  <conditionalFormatting sqref="E54:U56">
    <cfRule type="cellIs" dxfId="448" priority="26777" stopIfTrue="1" operator="equal">
      <formula>$V$54</formula>
    </cfRule>
    <cfRule type="cellIs" dxfId="447" priority="26778" stopIfTrue="1" operator="equal">
      <formula>$W$54</formula>
    </cfRule>
  </conditionalFormatting>
  <conditionalFormatting sqref="E55:U55">
    <cfRule type="cellIs" dxfId="446" priority="26781" operator="equal">
      <formula>$W$55</formula>
    </cfRule>
    <cfRule type="cellIs" dxfId="445" priority="26782" operator="equal">
      <formula>$V$55</formula>
    </cfRule>
  </conditionalFormatting>
  <conditionalFormatting sqref="E56:U56">
    <cfRule type="cellIs" dxfId="444" priority="26785" operator="equal">
      <formula>$W$56</formula>
    </cfRule>
    <cfRule type="cellIs" dxfId="443" priority="26786" operator="equal">
      <formula>$V$56</formula>
    </cfRule>
  </conditionalFormatting>
  <conditionalFormatting sqref="E57:U57">
    <cfRule type="cellIs" dxfId="442" priority="26789" stopIfTrue="1" operator="equal">
      <formula>$V$57</formula>
    </cfRule>
    <cfRule type="cellIs" dxfId="441" priority="26790" stopIfTrue="1" operator="equal">
      <formula>$W$57</formula>
    </cfRule>
  </conditionalFormatting>
  <conditionalFormatting sqref="E58:U89 E91:U114">
    <cfRule type="cellIs" dxfId="440" priority="26793" stopIfTrue="1" operator="equal">
      <formula>$V$58</formula>
    </cfRule>
    <cfRule type="cellIs" dxfId="439" priority="26794" stopIfTrue="1" operator="equal">
      <formula>$W$58</formula>
    </cfRule>
  </conditionalFormatting>
  <conditionalFormatting sqref="E59:U59">
    <cfRule type="cellIs" dxfId="438" priority="26797" stopIfTrue="1" operator="equal">
      <formula>$W$59</formula>
    </cfRule>
    <cfRule type="cellIs" dxfId="437" priority="26798" stopIfTrue="1" operator="equal">
      <formula>$V$59</formula>
    </cfRule>
  </conditionalFormatting>
  <conditionalFormatting sqref="E60:U60">
    <cfRule type="cellIs" dxfId="436" priority="26817" operator="equal">
      <formula>$V$60</formula>
    </cfRule>
    <cfRule type="cellIs" dxfId="435" priority="26818" operator="equal">
      <formula>$W$60</formula>
    </cfRule>
  </conditionalFormatting>
  <conditionalFormatting sqref="E61:U61">
    <cfRule type="cellIs" dxfId="434" priority="26825" operator="equal">
      <formula>$V$61</formula>
    </cfRule>
    <cfRule type="cellIs" dxfId="433" priority="26826" operator="equal">
      <formula>$W$61</formula>
    </cfRule>
  </conditionalFormatting>
  <conditionalFormatting sqref="E62:U62">
    <cfRule type="cellIs" dxfId="432" priority="26829" operator="equal">
      <formula>$V$62</formula>
    </cfRule>
    <cfRule type="cellIs" dxfId="431" priority="26830" operator="equal">
      <formula>$W$62</formula>
    </cfRule>
  </conditionalFormatting>
  <conditionalFormatting sqref="E63:U63">
    <cfRule type="cellIs" dxfId="430" priority="26833" operator="equal">
      <formula>$V$63</formula>
    </cfRule>
    <cfRule type="cellIs" dxfId="429" priority="26834" operator="equal">
      <formula>$W$63</formula>
    </cfRule>
  </conditionalFormatting>
  <conditionalFormatting sqref="E64:U64">
    <cfRule type="cellIs" dxfId="428" priority="26837" operator="equal">
      <formula>$V$64</formula>
    </cfRule>
    <cfRule type="cellIs" dxfId="427" priority="26838" operator="equal">
      <formula>$W$64</formula>
    </cfRule>
  </conditionalFormatting>
  <conditionalFormatting sqref="E65:U65">
    <cfRule type="cellIs" dxfId="426" priority="26841" operator="equal">
      <formula>$V$65</formula>
    </cfRule>
    <cfRule type="cellIs" dxfId="425" priority="26842" operator="equal">
      <formula>$W$65</formula>
    </cfRule>
  </conditionalFormatting>
  <conditionalFormatting sqref="E66:U66">
    <cfRule type="cellIs" dxfId="424" priority="26845" operator="equal">
      <formula>$V$66</formula>
    </cfRule>
    <cfRule type="cellIs" dxfId="423" priority="26846" operator="equal">
      <formula>$W$66</formula>
    </cfRule>
  </conditionalFormatting>
  <conditionalFormatting sqref="E67:U67">
    <cfRule type="cellIs" dxfId="422" priority="26849" operator="equal">
      <formula>$V$67</formula>
    </cfRule>
    <cfRule type="cellIs" dxfId="421" priority="26850" operator="equal">
      <formula>$W$67</formula>
    </cfRule>
  </conditionalFormatting>
  <conditionalFormatting sqref="E68:U68">
    <cfRule type="cellIs" dxfId="420" priority="26853" operator="equal">
      <formula>$V$68</formula>
    </cfRule>
    <cfRule type="cellIs" dxfId="419" priority="26854" operator="equal">
      <formula>$W$68</formula>
    </cfRule>
  </conditionalFormatting>
  <conditionalFormatting sqref="E69:U69">
    <cfRule type="cellIs" dxfId="418" priority="26857" operator="equal">
      <formula>$V$69</formula>
    </cfRule>
    <cfRule type="cellIs" dxfId="417" priority="26858" operator="equal">
      <formula>$W$69</formula>
    </cfRule>
  </conditionalFormatting>
  <conditionalFormatting sqref="E70:U70">
    <cfRule type="cellIs" dxfId="416" priority="26861" operator="equal">
      <formula>$V$70</formula>
    </cfRule>
    <cfRule type="cellIs" dxfId="415" priority="26862" operator="equal">
      <formula>$W$70</formula>
    </cfRule>
  </conditionalFormatting>
  <conditionalFormatting sqref="E71:U71">
    <cfRule type="cellIs" dxfId="414" priority="26865" operator="equal">
      <formula>$V$71</formula>
    </cfRule>
    <cfRule type="cellIs" dxfId="413" priority="26866" operator="equal">
      <formula>$W$71</formula>
    </cfRule>
  </conditionalFormatting>
  <conditionalFormatting sqref="E72:U72">
    <cfRule type="cellIs" dxfId="412" priority="26869" operator="equal">
      <formula>$V$72</formula>
    </cfRule>
    <cfRule type="cellIs" dxfId="411" priority="26870" operator="equal">
      <formula>$W$72</formula>
    </cfRule>
  </conditionalFormatting>
  <conditionalFormatting sqref="E73:U73">
    <cfRule type="cellIs" dxfId="410" priority="26877" operator="equal">
      <formula>$V$73</formula>
    </cfRule>
    <cfRule type="cellIs" dxfId="409" priority="26878" operator="equal">
      <formula>$W$73</formula>
    </cfRule>
  </conditionalFormatting>
  <conditionalFormatting sqref="E74:U74">
    <cfRule type="cellIs" dxfId="408" priority="26881" operator="equal">
      <formula>$V$74</formula>
    </cfRule>
    <cfRule type="cellIs" dxfId="407" priority="26882" operator="equal">
      <formula>$W$74</formula>
    </cfRule>
  </conditionalFormatting>
  <conditionalFormatting sqref="E75:U75">
    <cfRule type="cellIs" dxfId="406" priority="26885" operator="equal">
      <formula>$V$75</formula>
    </cfRule>
    <cfRule type="cellIs" dxfId="405" priority="26886" operator="equal">
      <formula>$W$75</formula>
    </cfRule>
  </conditionalFormatting>
  <conditionalFormatting sqref="E76:U76">
    <cfRule type="cellIs" dxfId="404" priority="26889" operator="equal">
      <formula>$V$76</formula>
    </cfRule>
    <cfRule type="cellIs" dxfId="403" priority="26890" operator="equal">
      <formula>$W$76</formula>
    </cfRule>
  </conditionalFormatting>
  <conditionalFormatting sqref="E77:U77">
    <cfRule type="cellIs" dxfId="402" priority="26893" operator="equal">
      <formula>$V$77</formula>
    </cfRule>
    <cfRule type="cellIs" dxfId="401" priority="26894" operator="equal">
      <formula>$W$77</formula>
    </cfRule>
  </conditionalFormatting>
  <conditionalFormatting sqref="E78:U78">
    <cfRule type="cellIs" dxfId="400" priority="26897" operator="equal">
      <formula>$V$78</formula>
    </cfRule>
    <cfRule type="cellIs" dxfId="399" priority="26898" operator="equal">
      <formula>$W$78</formula>
    </cfRule>
  </conditionalFormatting>
  <conditionalFormatting sqref="E79:U79">
    <cfRule type="cellIs" dxfId="398" priority="26901" operator="equal">
      <formula>$V$79</formula>
    </cfRule>
    <cfRule type="cellIs" dxfId="397" priority="26902" operator="equal">
      <formula>$W$79</formula>
    </cfRule>
  </conditionalFormatting>
  <conditionalFormatting sqref="E80:U80">
    <cfRule type="cellIs" dxfId="396" priority="26905" operator="equal">
      <formula>$V$80</formula>
    </cfRule>
    <cfRule type="cellIs" dxfId="395" priority="26906" operator="equal">
      <formula>$W$80</formula>
    </cfRule>
  </conditionalFormatting>
  <conditionalFormatting sqref="E81:U81">
    <cfRule type="cellIs" dxfId="394" priority="26909" operator="equal">
      <formula>$V$81</formula>
    </cfRule>
    <cfRule type="cellIs" dxfId="393" priority="26910" operator="equal">
      <formula>$W$81</formula>
    </cfRule>
  </conditionalFormatting>
  <conditionalFormatting sqref="E82:U82">
    <cfRule type="cellIs" dxfId="392" priority="26913" operator="equal">
      <formula>$V$82</formula>
    </cfRule>
    <cfRule type="cellIs" dxfId="391" priority="26914" operator="equal">
      <formula>$W$82</formula>
    </cfRule>
  </conditionalFormatting>
  <conditionalFormatting sqref="E83:U83">
    <cfRule type="cellIs" dxfId="390" priority="26917" operator="equal">
      <formula>$V$83</formula>
    </cfRule>
    <cfRule type="cellIs" dxfId="389" priority="26918" operator="equal">
      <formula>$W$83</formula>
    </cfRule>
  </conditionalFormatting>
  <conditionalFormatting sqref="E84:U84">
    <cfRule type="cellIs" dxfId="388" priority="26921" operator="equal">
      <formula>$V$84</formula>
    </cfRule>
    <cfRule type="cellIs" dxfId="387" priority="26922" operator="equal">
      <formula>$W$84</formula>
    </cfRule>
  </conditionalFormatting>
  <conditionalFormatting sqref="E85:U85">
    <cfRule type="cellIs" dxfId="386" priority="26925" operator="equal">
      <formula>$V$85</formula>
    </cfRule>
    <cfRule type="cellIs" dxfId="385" priority="26926" operator="equal">
      <formula>$W$85</formula>
    </cfRule>
  </conditionalFormatting>
  <conditionalFormatting sqref="E86:U86">
    <cfRule type="cellIs" dxfId="384" priority="26929" operator="equal">
      <formula>$V$86</formula>
    </cfRule>
    <cfRule type="cellIs" dxfId="383" priority="26930" operator="equal">
      <formula>$W$86</formula>
    </cfRule>
  </conditionalFormatting>
  <conditionalFormatting sqref="E87:U87">
    <cfRule type="cellIs" dxfId="382" priority="26933" operator="equal">
      <formula>$V$87</formula>
    </cfRule>
    <cfRule type="cellIs" dxfId="381" priority="26934" operator="equal">
      <formula>$W$87</formula>
    </cfRule>
  </conditionalFormatting>
  <conditionalFormatting sqref="E88:U88">
    <cfRule type="cellIs" dxfId="380" priority="26937" operator="equal">
      <formula>$V$88</formula>
    </cfRule>
    <cfRule type="cellIs" dxfId="379" priority="26938" operator="equal">
      <formula>$W$88</formula>
    </cfRule>
  </conditionalFormatting>
  <conditionalFormatting sqref="E89:U89">
    <cfRule type="cellIs" dxfId="378" priority="26941" operator="equal">
      <formula>$V$89</formula>
    </cfRule>
    <cfRule type="cellIs" dxfId="377" priority="26942" operator="equal">
      <formula>$W$89</formula>
    </cfRule>
  </conditionalFormatting>
  <conditionalFormatting sqref="E91:U91">
    <cfRule type="cellIs" dxfId="374" priority="26949" operator="equal">
      <formula>$V$91</formula>
    </cfRule>
    <cfRule type="cellIs" dxfId="373" priority="26950" operator="equal">
      <formula>$W$91</formula>
    </cfRule>
  </conditionalFormatting>
  <conditionalFormatting sqref="E92:U92">
    <cfRule type="cellIs" dxfId="372" priority="26957" operator="equal">
      <formula>$V$92</formula>
    </cfRule>
    <cfRule type="cellIs" dxfId="371" priority="26958" operator="equal">
      <formula>$W$92</formula>
    </cfRule>
  </conditionalFormatting>
  <conditionalFormatting sqref="E93:U93">
    <cfRule type="cellIs" dxfId="370" priority="26961" operator="equal">
      <formula>$V$93</formula>
    </cfRule>
    <cfRule type="cellIs" dxfId="369" priority="26962" operator="equal">
      <formula>$W$93</formula>
    </cfRule>
  </conditionalFormatting>
  <conditionalFormatting sqref="E94:U94">
    <cfRule type="cellIs" dxfId="368" priority="26965" operator="equal">
      <formula>$V$94</formula>
    </cfRule>
    <cfRule type="cellIs" dxfId="367" priority="26966" operator="equal">
      <formula>$W$94</formula>
    </cfRule>
  </conditionalFormatting>
  <conditionalFormatting sqref="E95:U95">
    <cfRule type="cellIs" dxfId="366" priority="26969" operator="equal">
      <formula>$V$95</formula>
    </cfRule>
    <cfRule type="cellIs" dxfId="365" priority="26970" operator="equal">
      <formula>$W$95</formula>
    </cfRule>
  </conditionalFormatting>
  <conditionalFormatting sqref="E96:U96">
    <cfRule type="cellIs" dxfId="364" priority="26973" operator="equal">
      <formula>$V$96</formula>
    </cfRule>
    <cfRule type="cellIs" dxfId="363" priority="26974" operator="equal">
      <formula>$W$96</formula>
    </cfRule>
  </conditionalFormatting>
  <conditionalFormatting sqref="E97:U97">
    <cfRule type="cellIs" dxfId="362" priority="26977" operator="equal">
      <formula>$V$97</formula>
    </cfRule>
    <cfRule type="cellIs" dxfId="361" priority="26978" operator="equal">
      <formula>$W$97</formula>
    </cfRule>
  </conditionalFormatting>
  <conditionalFormatting sqref="E98:U98">
    <cfRule type="cellIs" dxfId="360" priority="26989" operator="equal">
      <formula>$V$98</formula>
    </cfRule>
    <cfRule type="cellIs" dxfId="359" priority="26990" operator="equal">
      <formula>$W$98</formula>
    </cfRule>
  </conditionalFormatting>
  <conditionalFormatting sqref="E99:U99">
    <cfRule type="cellIs" dxfId="358" priority="26993" operator="equal">
      <formula>$V$99</formula>
    </cfRule>
    <cfRule type="cellIs" dxfId="357" priority="26994" operator="equal">
      <formula>$W$99</formula>
    </cfRule>
  </conditionalFormatting>
  <conditionalFormatting sqref="E100:U100">
    <cfRule type="cellIs" dxfId="356" priority="26997" operator="equal">
      <formula>$V$100</formula>
    </cfRule>
    <cfRule type="cellIs" dxfId="355" priority="26998" operator="equal">
      <formula>$W$100</formula>
    </cfRule>
  </conditionalFormatting>
  <conditionalFormatting sqref="E101:U101">
    <cfRule type="cellIs" dxfId="354" priority="27001" operator="equal">
      <formula>$V$101</formula>
    </cfRule>
    <cfRule type="cellIs" dxfId="353" priority="27002" operator="equal">
      <formula>$W$101</formula>
    </cfRule>
  </conditionalFormatting>
  <conditionalFormatting sqref="E102:U102">
    <cfRule type="cellIs" dxfId="352" priority="27009" operator="equal">
      <formula>$V$102</formula>
    </cfRule>
    <cfRule type="cellIs" dxfId="351" priority="27010" operator="equal">
      <formula>$W$102</formula>
    </cfRule>
  </conditionalFormatting>
  <conditionalFormatting sqref="E103:U103">
    <cfRule type="cellIs" dxfId="350" priority="27017" operator="equal">
      <formula>$V$103</formula>
    </cfRule>
    <cfRule type="cellIs" dxfId="349" priority="27018" operator="equal">
      <formula>$W$103</formula>
    </cfRule>
  </conditionalFormatting>
  <conditionalFormatting sqref="E104:U104">
    <cfRule type="cellIs" dxfId="348" priority="27021" operator="equal">
      <formula>$V$104</formula>
    </cfRule>
    <cfRule type="cellIs" dxfId="347" priority="27022" operator="equal">
      <formula>$W$104</formula>
    </cfRule>
  </conditionalFormatting>
  <conditionalFormatting sqref="E105:U105">
    <cfRule type="cellIs" dxfId="346" priority="27025" operator="equal">
      <formula>$V$105</formula>
    </cfRule>
    <cfRule type="cellIs" dxfId="345" priority="27026" operator="equal">
      <formula>$W$105</formula>
    </cfRule>
  </conditionalFormatting>
  <conditionalFormatting sqref="E106:U106">
    <cfRule type="cellIs" dxfId="344" priority="27033" operator="equal">
      <formula>$V$106</formula>
    </cfRule>
    <cfRule type="cellIs" dxfId="343" priority="27034" operator="equal">
      <formula>$W$106</formula>
    </cfRule>
  </conditionalFormatting>
  <conditionalFormatting sqref="E107:U107">
    <cfRule type="cellIs" dxfId="342" priority="27037" operator="equal">
      <formula>$V$107</formula>
    </cfRule>
    <cfRule type="cellIs" dxfId="341" priority="27038" operator="equal">
      <formula>$W$107</formula>
    </cfRule>
  </conditionalFormatting>
  <conditionalFormatting sqref="E108:U108">
    <cfRule type="cellIs" dxfId="340" priority="27041" operator="equal">
      <formula>$V$108</formula>
    </cfRule>
    <cfRule type="cellIs" dxfId="339" priority="27042" operator="equal">
      <formula>$W$108</formula>
    </cfRule>
  </conditionalFormatting>
  <conditionalFormatting sqref="E109:U109">
    <cfRule type="cellIs" dxfId="338" priority="27049" operator="equal">
      <formula>$V$109</formula>
    </cfRule>
    <cfRule type="cellIs" dxfId="337" priority="27050" operator="equal">
      <formula>$W$109</formula>
    </cfRule>
  </conditionalFormatting>
  <conditionalFormatting sqref="E110:U110">
    <cfRule type="cellIs" dxfId="336" priority="27053" operator="equal">
      <formula>$V$110</formula>
    </cfRule>
    <cfRule type="cellIs" dxfId="335" priority="27054" operator="equal">
      <formula>$W$110</formula>
    </cfRule>
  </conditionalFormatting>
  <conditionalFormatting sqref="E111:U111">
    <cfRule type="cellIs" dxfId="334" priority="27057" operator="equal">
      <formula>$V$111</formula>
    </cfRule>
    <cfRule type="cellIs" dxfId="333" priority="27058" operator="equal">
      <formula>$W$111</formula>
    </cfRule>
  </conditionalFormatting>
  <conditionalFormatting sqref="E112:U112">
    <cfRule type="cellIs" dxfId="332" priority="27061" operator="equal">
      <formula>$V$112</formula>
    </cfRule>
    <cfRule type="cellIs" dxfId="331" priority="27062" operator="equal">
      <formula>$W$112</formula>
    </cfRule>
  </conditionalFormatting>
  <conditionalFormatting sqref="E113:U113">
    <cfRule type="cellIs" dxfId="330" priority="27065" operator="equal">
      <formula>$V$113</formula>
    </cfRule>
    <cfRule type="cellIs" dxfId="329" priority="27066" operator="equal">
      <formula>$W$113</formula>
    </cfRule>
  </conditionalFormatting>
  <conditionalFormatting sqref="E114:U114">
    <cfRule type="cellIs" dxfId="328" priority="27069" operator="equal">
      <formula>$V$114</formula>
    </cfRule>
    <cfRule type="cellIs" dxfId="327" priority="27070" operator="equal">
      <formula>$W$114</formula>
    </cfRule>
  </conditionalFormatting>
  <conditionalFormatting sqref="E115:U115">
    <cfRule type="cellIs" dxfId="326" priority="27073" stopIfTrue="1" operator="equal">
      <formula>$V$115</formula>
    </cfRule>
    <cfRule type="cellIs" dxfId="325" priority="27074" stopIfTrue="1" operator="equal">
      <formula>$W$115</formula>
    </cfRule>
  </conditionalFormatting>
  <conditionalFormatting sqref="E116:U116">
    <cfRule type="cellIs" dxfId="324" priority="27077" stopIfTrue="1" operator="equal">
      <formula>$V$116</formula>
    </cfRule>
    <cfRule type="cellIs" dxfId="323" priority="27078" stopIfTrue="1" operator="equal">
      <formula>$W$116</formula>
    </cfRule>
  </conditionalFormatting>
  <conditionalFormatting sqref="E117:U117">
    <cfRule type="cellIs" dxfId="322" priority="27085" stopIfTrue="1" operator="equal">
      <formula>$V$117</formula>
    </cfRule>
    <cfRule type="cellIs" dxfId="321" priority="27086" stopIfTrue="1" operator="equal">
      <formula>$W$117</formula>
    </cfRule>
  </conditionalFormatting>
  <conditionalFormatting sqref="E118:U118">
    <cfRule type="cellIs" dxfId="320" priority="27089" stopIfTrue="1" operator="equal">
      <formula>$V$118</formula>
    </cfRule>
    <cfRule type="cellIs" dxfId="319" priority="27090" stopIfTrue="1" operator="equal">
      <formula>$W$118</formula>
    </cfRule>
  </conditionalFormatting>
  <conditionalFormatting sqref="E119:U119">
    <cfRule type="cellIs" dxfId="318" priority="27093" stopIfTrue="1" operator="equal">
      <formula>$V$119</formula>
    </cfRule>
    <cfRule type="cellIs" dxfId="317" priority="27094" stopIfTrue="1" operator="equal">
      <formula>$W$119</formula>
    </cfRule>
  </conditionalFormatting>
  <conditionalFormatting sqref="E120:U120">
    <cfRule type="cellIs" dxfId="316" priority="27097" stopIfTrue="1" operator="equal">
      <formula>$V$120</formula>
    </cfRule>
    <cfRule type="cellIs" dxfId="315" priority="27098" stopIfTrue="1" operator="equal">
      <formula>$W$120</formula>
    </cfRule>
  </conditionalFormatting>
  <conditionalFormatting sqref="E121:U121">
    <cfRule type="cellIs" dxfId="314" priority="27101" operator="equal">
      <formula>$W$121</formula>
    </cfRule>
    <cfRule type="cellIs" dxfId="313" priority="27102" operator="equal">
      <formula>$V$121</formula>
    </cfRule>
  </conditionalFormatting>
  <conditionalFormatting sqref="E122:U122">
    <cfRule type="cellIs" dxfId="312" priority="27109" operator="equal">
      <formula>$W$122</formula>
    </cfRule>
    <cfRule type="cellIs" dxfId="311" priority="27110" operator="equal">
      <formula>$V$122</formula>
    </cfRule>
  </conditionalFormatting>
  <conditionalFormatting sqref="E123:U123">
    <cfRule type="cellIs" dxfId="310" priority="27113" operator="equal">
      <formula>$W$123</formula>
    </cfRule>
    <cfRule type="cellIs" dxfId="309" priority="27114" operator="equal">
      <formula>$V$123</formula>
    </cfRule>
  </conditionalFormatting>
  <conditionalFormatting sqref="E124:U124">
    <cfRule type="cellIs" dxfId="308" priority="27117" operator="equal">
      <formula>$W$124</formula>
    </cfRule>
    <cfRule type="cellIs" dxfId="307" priority="27118" operator="equal">
      <formula>$V$124</formula>
    </cfRule>
  </conditionalFormatting>
  <conditionalFormatting sqref="E125:U125">
    <cfRule type="cellIs" dxfId="306" priority="27121" operator="equal">
      <formula>$W$125</formula>
    </cfRule>
    <cfRule type="cellIs" dxfId="305" priority="27122" operator="equal">
      <formula>$V$125</formula>
    </cfRule>
  </conditionalFormatting>
  <conditionalFormatting sqref="E126:U126">
    <cfRule type="cellIs" dxfId="304" priority="27125" operator="equal">
      <formula>$W$126</formula>
    </cfRule>
    <cfRule type="cellIs" dxfId="303" priority="27126" operator="equal">
      <formula>$V$126</formula>
    </cfRule>
  </conditionalFormatting>
  <conditionalFormatting sqref="E127:U127">
    <cfRule type="cellIs" dxfId="302" priority="27129" operator="equal">
      <formula>$W$127</formula>
    </cfRule>
    <cfRule type="cellIs" dxfId="301" priority="27130" operator="equal">
      <formula>$V$127</formula>
    </cfRule>
  </conditionalFormatting>
  <conditionalFormatting sqref="E128:U128">
    <cfRule type="cellIs" dxfId="300" priority="27133" operator="equal">
      <formula>$W$128</formula>
    </cfRule>
    <cfRule type="cellIs" dxfId="299" priority="27134" operator="equal">
      <formula>$V$128</formula>
    </cfRule>
  </conditionalFormatting>
  <conditionalFormatting sqref="E129:U129">
    <cfRule type="cellIs" dxfId="298" priority="27137" operator="equal">
      <formula>$W$129</formula>
    </cfRule>
    <cfRule type="cellIs" dxfId="297" priority="27138" operator="equal">
      <formula>$V$129</formula>
    </cfRule>
  </conditionalFormatting>
  <conditionalFormatting sqref="E130:U130">
    <cfRule type="cellIs" dxfId="296" priority="27141" operator="equal">
      <formula>$W$130</formula>
    </cfRule>
    <cfRule type="cellIs" dxfId="295" priority="27142" operator="equal">
      <formula>$V$130</formula>
    </cfRule>
  </conditionalFormatting>
  <conditionalFormatting sqref="E50:U50">
    <cfRule type="cellIs" dxfId="294" priority="27473" stopIfTrue="1" operator="equal">
      <formula>#REF!</formula>
    </cfRule>
    <cfRule type="cellIs" dxfId="293" priority="27474" stopIfTrue="1" operator="equal">
      <formula>#REF!</formula>
    </cfRule>
  </conditionalFormatting>
  <conditionalFormatting sqref="E90:U90">
    <cfRule type="cellIs" dxfId="26" priority="2" operator="equal">
      <formula>$W$90</formula>
    </cfRule>
    <cfRule type="cellIs" dxfId="25" priority="1" operator="equal">
      <formula>$V$90</formula>
    </cfRule>
  </conditionalFormatting>
  <pageMargins left="0" right="0" top="0.25" bottom="0.25" header="0.05" footer="0.05"/>
  <pageSetup paperSize="9" scale="75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Jessica De Palm</cp:lastModifiedBy>
  <cp:lastPrinted>2025-11-13T18:04:21Z</cp:lastPrinted>
  <dcterms:created xsi:type="dcterms:W3CDTF">2004-02-02T17:42:43Z</dcterms:created>
  <dcterms:modified xsi:type="dcterms:W3CDTF">2025-11-14T15:28:48Z</dcterms:modified>
</cp:coreProperties>
</file>