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LGEMEEN\ONDERZOEKEN\PRIJSVERGELIJKINGEN\PV WEBSITE\2025\"/>
    </mc:Choice>
  </mc:AlternateContent>
  <xr:revisionPtr revIDLastSave="0" documentId="8_{FECC8009-CBBA-413D-85B0-0981B25D62E8}" xr6:coauthVersionLast="47" xr6:coauthVersionMax="47" xr10:uidLastSave="{00000000-0000-0000-0000-000000000000}"/>
  <bookViews>
    <workbookView xWindow="-120" yWindow="-120" windowWidth="24240" windowHeight="13140" tabRatio="256" activeTab="2" xr2:uid="{00000000-000D-0000-FFFF-FFFF00000000}"/>
  </bookViews>
  <sheets>
    <sheet name="Chart3" sheetId="10" r:id="rId1"/>
    <sheet name="Sheet3" sheetId="12" r:id="rId2"/>
    <sheet name="Sheet1" sheetId="2" r:id="rId3"/>
    <sheet name="Sheet2" sheetId="11" r:id="rId4"/>
  </sheets>
  <definedNames>
    <definedName name="PV_April_2011" localSheetId="2" hidden="1">Sheet1!$A$2:$Q$133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1" i="2" l="1"/>
  <c r="U51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32" i="2"/>
  <c r="S133" i="2"/>
  <c r="S134" i="2"/>
  <c r="V51" i="2" l="1"/>
  <c r="T134" i="2"/>
  <c r="T132" i="2"/>
  <c r="T133" i="2"/>
  <c r="L134" i="2"/>
  <c r="L133" i="2"/>
  <c r="L132" i="2"/>
  <c r="E134" i="2"/>
  <c r="E133" i="2"/>
  <c r="E132" i="2"/>
  <c r="U3" i="2" l="1"/>
  <c r="U4" i="2"/>
  <c r="U5" i="2"/>
  <c r="V5" i="2" l="1"/>
  <c r="V4" i="2"/>
  <c r="V3" i="2"/>
  <c r="R134" i="2"/>
  <c r="R133" i="2"/>
  <c r="R132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V59" i="2" l="1"/>
  <c r="V128" i="2"/>
  <c r="V43" i="2"/>
  <c r="V60" i="2"/>
  <c r="V25" i="2"/>
  <c r="V52" i="2"/>
  <c r="V127" i="2"/>
  <c r="V46" i="2"/>
  <c r="V49" i="2"/>
  <c r="V129" i="2" l="1"/>
  <c r="V131" i="2"/>
  <c r="V130" i="2" l="1"/>
  <c r="Q133" i="2"/>
  <c r="F134" i="2"/>
  <c r="G134" i="2"/>
  <c r="H134" i="2"/>
  <c r="I134" i="2"/>
  <c r="J134" i="2"/>
  <c r="K134" i="2"/>
  <c r="M134" i="2"/>
  <c r="N134" i="2"/>
  <c r="O134" i="2"/>
  <c r="P134" i="2"/>
  <c r="Q134" i="2"/>
  <c r="N133" i="2"/>
  <c r="N132" i="2"/>
  <c r="P133" i="2"/>
  <c r="O133" i="2"/>
  <c r="M133" i="2"/>
  <c r="K133" i="2"/>
  <c r="J133" i="2"/>
  <c r="I133" i="2"/>
  <c r="H133" i="2"/>
  <c r="G133" i="2"/>
  <c r="F133" i="2"/>
  <c r="Q132" i="2"/>
  <c r="P132" i="2"/>
  <c r="O132" i="2"/>
  <c r="M132" i="2"/>
  <c r="K132" i="2"/>
  <c r="J132" i="2"/>
  <c r="I132" i="2"/>
  <c r="H132" i="2"/>
  <c r="G132" i="2"/>
  <c r="F132" i="2"/>
  <c r="V33" i="2" l="1"/>
  <c r="V36" i="2"/>
  <c r="V23" i="2"/>
  <c r="V54" i="2"/>
  <c r="V28" i="2"/>
  <c r="V20" i="2"/>
  <c r="V14" i="2"/>
  <c r="V12" i="2"/>
  <c r="V57" i="2"/>
  <c r="V32" i="2"/>
  <c r="V126" i="2"/>
  <c r="V123" i="2"/>
  <c r="V61" i="2"/>
  <c r="V55" i="2"/>
  <c r="V53" i="2"/>
  <c r="V45" i="2"/>
  <c r="V35" i="2"/>
  <c r="V34" i="2"/>
  <c r="V29" i="2"/>
  <c r="V15" i="2"/>
  <c r="V9" i="2"/>
  <c r="U132" i="2"/>
  <c r="V58" i="2"/>
  <c r="V56" i="2"/>
  <c r="V47" i="2"/>
  <c r="V44" i="2"/>
  <c r="V26" i="2"/>
  <c r="V18" i="2"/>
  <c r="V10" i="2"/>
  <c r="U134" i="2"/>
  <c r="V124" i="2"/>
  <c r="V50" i="2"/>
  <c r="V41" i="2"/>
  <c r="V39" i="2"/>
  <c r="V37" i="2"/>
  <c r="V31" i="2"/>
  <c r="V30" i="2"/>
  <c r="V16" i="2"/>
  <c r="V8" i="2"/>
  <c r="V6" i="2"/>
  <c r="V117" i="2"/>
  <c r="V116" i="2"/>
  <c r="V115" i="2"/>
  <c r="V114" i="2"/>
  <c r="V113" i="2"/>
  <c r="V110" i="2"/>
  <c r="V108" i="2"/>
  <c r="V98" i="2"/>
  <c r="V96" i="2"/>
  <c r="V93" i="2"/>
  <c r="V86" i="2"/>
  <c r="V81" i="2"/>
  <c r="V80" i="2"/>
  <c r="V79" i="2"/>
  <c r="V77" i="2"/>
  <c r="V71" i="2"/>
  <c r="V69" i="2"/>
  <c r="V68" i="2"/>
  <c r="V67" i="2"/>
  <c r="V66" i="2"/>
  <c r="V65" i="2"/>
  <c r="V63" i="2"/>
  <c r="V62" i="2"/>
  <c r="V122" i="2"/>
  <c r="V119" i="2"/>
  <c r="V64" i="2"/>
  <c r="V94" i="2"/>
  <c r="V83" i="2"/>
  <c r="V107" i="2"/>
  <c r="V106" i="2"/>
  <c r="V104" i="2"/>
  <c r="V102" i="2"/>
  <c r="V100" i="2"/>
  <c r="V89" i="2"/>
  <c r="V87" i="2"/>
  <c r="V109" i="2"/>
  <c r="V103" i="2"/>
  <c r="V97" i="2"/>
  <c r="V91" i="2"/>
  <c r="V90" i="2"/>
  <c r="V85" i="2"/>
  <c r="V84" i="2"/>
  <c r="V76" i="2"/>
  <c r="V75" i="2"/>
  <c r="V74" i="2"/>
  <c r="V73" i="2"/>
  <c r="V72" i="2"/>
  <c r="V112" i="2"/>
  <c r="V111" i="2"/>
  <c r="V105" i="2"/>
  <c r="V101" i="2"/>
  <c r="V95" i="2"/>
  <c r="V92" i="2"/>
  <c r="V88" i="2"/>
  <c r="V82" i="2"/>
  <c r="V78" i="2"/>
  <c r="V70" i="2"/>
  <c r="V99" i="2"/>
  <c r="V125" i="2"/>
  <c r="V42" i="2"/>
  <c r="V40" i="2"/>
  <c r="V38" i="2"/>
  <c r="V24" i="2"/>
  <c r="V17" i="2"/>
  <c r="V13" i="2"/>
  <c r="V11" i="2"/>
  <c r="V7" i="2"/>
  <c r="U133" i="2"/>
  <c r="V48" i="2"/>
  <c r="V27" i="2"/>
  <c r="V22" i="2"/>
  <c r="V21" i="2"/>
  <c r="V19" i="2"/>
  <c r="V121" i="2"/>
  <c r="V120" i="2"/>
  <c r="V118" i="2"/>
  <c r="V132" i="2" l="1"/>
  <c r="V134" i="2"/>
  <c r="V133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PV April 2011" type="1" refreshedVersion="3" background="1" saveData="1">
    <dbPr connection="DSN=Excel Files;DBQ=C:\Users\FPK 1\Documents\FPK\BAB\KOMPARASHON DI PREIS\Prijsvergelijking_eerste_levensmiddelen_april_2011.xls;DefaultDir=C:\Users\FPK 1\Documents\FPK\BAB\KOMPARASHON DI PREIS;DriverId=1046;MaxBufferSize=2048;PageTimeout=5;" command="SELECT `Sheet1$`.F1, `Sheet1$`.`Prijsvergelijking april 2011`, `Sheet1$`.F3, `Sheet1$`.F4, `Sheet1$`.F5, `Sheet1$`.F6, `Sheet1$`.F7, `Sheet1$`.F8, `Sheet1$`.F9, `Sheet1$`.F10, `Sheet1$`.F11, `Sheet1$`.F12, `Sheet1$`.F13, `Sheet1$`.F14, `Sheet1$`.F15, `Sheet1$`.F16, `Sheet1$`.F17, `Sheet1$`.F18, `Sheet1$`.F19, `Sheet1$`.F20, `Sheet1$`.F21, `Sheet1$`.F22, `Sheet1$`.F23_x000d__x000a_FROM `Sheet1$` `Sheet1$`_x000d__x000a_ORDER BY `Sheet1$`.F1"/>
  </connection>
</connections>
</file>

<file path=xl/sharedStrings.xml><?xml version="1.0" encoding="utf-8"?>
<sst xmlns="http://schemas.openxmlformats.org/spreadsheetml/2006/main" count="418" uniqueCount="215">
  <si>
    <t>Inhoud</t>
  </si>
  <si>
    <t>Merk/Artikel</t>
  </si>
  <si>
    <t>Categorie</t>
  </si>
  <si>
    <t>Arco Iris</t>
  </si>
  <si>
    <t>Best Buy</t>
  </si>
  <si>
    <t>Bon Bini</t>
  </si>
  <si>
    <t>Boulev. market Place</t>
  </si>
  <si>
    <t>Esperamos</t>
  </si>
  <si>
    <t xml:space="preserve">Nr. </t>
  </si>
  <si>
    <t>Aantal producten</t>
  </si>
  <si>
    <t>Totaalbedrag obv aantal producten</t>
  </si>
  <si>
    <t>Gem. bedrag per aantal producten</t>
  </si>
  <si>
    <t>Goodkoopste</t>
  </si>
  <si>
    <t>Duurste</t>
  </si>
  <si>
    <t>Mangusa Rio</t>
  </si>
  <si>
    <t>Verschil</t>
  </si>
  <si>
    <t xml:space="preserve"> </t>
  </si>
  <si>
    <t>Luna Park</t>
  </si>
  <si>
    <t>Ruyterkade</t>
  </si>
  <si>
    <t>Van den Tweel</t>
  </si>
  <si>
    <t>340 gr</t>
  </si>
  <si>
    <t>12 oz</t>
  </si>
  <si>
    <t>15 oz</t>
  </si>
  <si>
    <t>300 ml</t>
  </si>
  <si>
    <t>250 gr</t>
  </si>
  <si>
    <t>Robin Hood</t>
  </si>
  <si>
    <t>TARWE MEEL</t>
  </si>
  <si>
    <t>5 lbs</t>
  </si>
  <si>
    <t>10 lbs</t>
  </si>
  <si>
    <t>Flag</t>
  </si>
  <si>
    <t>Gold Medal (all purpose)</t>
  </si>
  <si>
    <t>500 ml</t>
  </si>
  <si>
    <t>8 oz</t>
  </si>
  <si>
    <t>1 ltr</t>
  </si>
  <si>
    <t>FRISDRANK</t>
  </si>
  <si>
    <t>2 ltr</t>
  </si>
  <si>
    <t>10 oz</t>
  </si>
  <si>
    <t>750 ml</t>
  </si>
  <si>
    <t>Heineken  (in fles per krat)</t>
  </si>
  <si>
    <t>Heineken (in blik per krat)</t>
  </si>
  <si>
    <t>Amstel (in fles per krat)</t>
  </si>
  <si>
    <t>Amstel (in blik per krat)</t>
  </si>
  <si>
    <t>Polar (in fles per krat)</t>
  </si>
  <si>
    <t>Polar (in blik per krat blauw)</t>
  </si>
  <si>
    <t>Presidente (in fles per krat)</t>
  </si>
  <si>
    <t>BIER</t>
  </si>
  <si>
    <t>White Label (Licores Maduro)</t>
  </si>
  <si>
    <t>White Label</t>
  </si>
  <si>
    <t>Scotch Special</t>
  </si>
  <si>
    <t>Johnny Walker Black Label</t>
  </si>
  <si>
    <t>High Commissioner</t>
  </si>
  <si>
    <t>Dewars (12 year)</t>
  </si>
  <si>
    <t>Hennessy</t>
  </si>
  <si>
    <t>Old Parr</t>
  </si>
  <si>
    <t>Smirnoff Vodka</t>
  </si>
  <si>
    <t>Absolute Vodka</t>
  </si>
  <si>
    <t>Grey Goose Vodka</t>
  </si>
  <si>
    <t>Bombay Gin</t>
  </si>
  <si>
    <t>Gordon’s Gin</t>
  </si>
  <si>
    <t>Beefeater Gin</t>
  </si>
  <si>
    <t>WHISKY-COGNAC-VODKA-GIN</t>
  </si>
  <si>
    <t>Kantidat di produkto mas barata</t>
  </si>
  <si>
    <t>Kantidat di produkto mas karu</t>
  </si>
  <si>
    <t xml:space="preserve">* Bij deze prijzenvergelijking is er geen rekening gehouden met kwaliteit en land van herkomst van de verschillende producten.  </t>
  </si>
  <si>
    <t>Pekelé</t>
  </si>
  <si>
    <t>KERSTSPECIALITEITEN</t>
  </si>
  <si>
    <t>Pekelé ku wesu</t>
  </si>
  <si>
    <t>Makreel</t>
  </si>
  <si>
    <t>Makreel ku wesu</t>
  </si>
  <si>
    <t>Salmou di Canada</t>
  </si>
  <si>
    <t>Salmou di Canada ku wesu</t>
  </si>
  <si>
    <t>Ham pa herebé</t>
  </si>
  <si>
    <t>Ovenham met been</t>
  </si>
  <si>
    <t>Ovenham zonder been</t>
  </si>
  <si>
    <t>Kalakuna (pa yena)</t>
  </si>
  <si>
    <t>Galiña hinté (pa yena)</t>
  </si>
  <si>
    <t>Pechu di galinja (filet)</t>
  </si>
  <si>
    <t>Orea</t>
  </si>
  <si>
    <t>Kerstbrood</t>
  </si>
  <si>
    <t>Ayaka</t>
  </si>
  <si>
    <t>Badia</t>
  </si>
  <si>
    <t>KLABU HINTE</t>
  </si>
  <si>
    <t>1.25 oz</t>
  </si>
  <si>
    <t>Heinz Extra</t>
  </si>
  <si>
    <t>PIKALILLY</t>
  </si>
  <si>
    <t>Koeleman</t>
  </si>
  <si>
    <t>ALCAPARA</t>
  </si>
  <si>
    <t>Roland</t>
  </si>
  <si>
    <t>Fragata</t>
  </si>
  <si>
    <t>ACEITUNA KU PIPITA</t>
  </si>
  <si>
    <t>ZILVERUITJES</t>
  </si>
  <si>
    <t>Bush's Best</t>
  </si>
  <si>
    <t>KARABANSO</t>
  </si>
  <si>
    <t>Gallo White Zinfandel</t>
  </si>
  <si>
    <t>WIJN</t>
  </si>
  <si>
    <t>1.5 ltr</t>
  </si>
  <si>
    <t>Gallo Red Moscato</t>
  </si>
  <si>
    <t>Carlo Rossi White Zinfandel</t>
  </si>
  <si>
    <t>Beringer Pink Moscato</t>
  </si>
  <si>
    <t>Beringer Red Moscato</t>
  </si>
  <si>
    <t>Beringer White Zinfandel</t>
  </si>
  <si>
    <t>Frontera Moscato</t>
  </si>
  <si>
    <t>San Pablo</t>
  </si>
  <si>
    <t>RUM</t>
  </si>
  <si>
    <t>70 cl</t>
  </si>
  <si>
    <t>Bacardi Superior</t>
  </si>
  <si>
    <t>75 cl</t>
  </si>
  <si>
    <t>Bacardi Gold</t>
  </si>
  <si>
    <t>Bacardi Lemon</t>
  </si>
  <si>
    <t>Ponche Kuba</t>
  </si>
  <si>
    <t>Ponche Caribe</t>
  </si>
  <si>
    <t>Malibu</t>
  </si>
  <si>
    <t>7 oz</t>
  </si>
  <si>
    <t>Presidente Light in fles per krat</t>
  </si>
  <si>
    <t>Amstel Bright (in fles per krat)</t>
  </si>
  <si>
    <t>Zulia per krat</t>
  </si>
  <si>
    <t>Chivas Regal 12</t>
  </si>
  <si>
    <t>375 ml</t>
  </si>
  <si>
    <t>FOOD COLOURING</t>
  </si>
  <si>
    <t>4 stuks</t>
  </si>
  <si>
    <t>Coca Cola / Fria (lokaal)</t>
  </si>
  <si>
    <t>SODA WATER</t>
  </si>
  <si>
    <t>20 oz</t>
  </si>
  <si>
    <t>Pillsbury (all purpose)</t>
  </si>
  <si>
    <t>Cherry (kòrá)</t>
  </si>
  <si>
    <t>FRUIT EN GEDROOGDE VRUCHTEN</t>
  </si>
  <si>
    <t>Cherry (bèrdè)</t>
  </si>
  <si>
    <t>Karent</t>
  </si>
  <si>
    <t>Tutti frutti mix</t>
  </si>
  <si>
    <t>Rozijnen</t>
  </si>
  <si>
    <t>Rozijnen Sun Maid</t>
  </si>
  <si>
    <t>Rozijnen Ligo</t>
  </si>
  <si>
    <t>Pruimen</t>
  </si>
  <si>
    <t>Pruimen Ligo pitted</t>
  </si>
  <si>
    <t>Pruimen Ligo un-pitted</t>
  </si>
  <si>
    <t>Noel Surtidas Navideñas</t>
  </si>
  <si>
    <t>BISKUIT</t>
  </si>
  <si>
    <t>Noel Noche Buena</t>
  </si>
  <si>
    <t xml:space="preserve">Danish Butter Coockies </t>
  </si>
  <si>
    <t>Hellman's</t>
  </si>
  <si>
    <t>MAYONAISE</t>
  </si>
  <si>
    <t>30 oz</t>
  </si>
  <si>
    <t>Kraft</t>
  </si>
  <si>
    <t>Remia</t>
  </si>
  <si>
    <t>1000 ml</t>
  </si>
  <si>
    <t>Planters Honey Roasted</t>
  </si>
  <si>
    <t>SNACKS</t>
  </si>
  <si>
    <t>Planters Cocktail Peanut</t>
  </si>
  <si>
    <t>Planters Mix Nuts</t>
  </si>
  <si>
    <t>Planters Deluxe Jumbo Cashews</t>
  </si>
  <si>
    <t>Pringles Original</t>
  </si>
  <si>
    <t>9 oz</t>
  </si>
  <si>
    <t>1000 gr</t>
  </si>
  <si>
    <t>700 gr</t>
  </si>
  <si>
    <t>Peacock</t>
  </si>
  <si>
    <t>Timmy</t>
  </si>
  <si>
    <t>Carrefour</t>
  </si>
  <si>
    <t>Jumbo</t>
  </si>
  <si>
    <t>Kroon</t>
  </si>
  <si>
    <t>Gwoon</t>
  </si>
  <si>
    <t>Goya</t>
  </si>
  <si>
    <t>Vigo</t>
  </si>
  <si>
    <t>Bretania</t>
  </si>
  <si>
    <t>Royal Club</t>
  </si>
  <si>
    <t>Centrum Piscadera</t>
  </si>
  <si>
    <t xml:space="preserve">Centrum Mahaai </t>
  </si>
  <si>
    <t>Mangusa Hypermarket</t>
  </si>
  <si>
    <t>Vreugdenhill</t>
  </si>
  <si>
    <t>Fundashon pa Konsumidó: komparashon di preis supermerkado + minimarket  december 2025</t>
  </si>
  <si>
    <t>Per kilo</t>
  </si>
  <si>
    <t>Per stuk</t>
  </si>
  <si>
    <t>Per 2 kg</t>
  </si>
  <si>
    <t>290 gr</t>
  </si>
  <si>
    <t>335 gr</t>
  </si>
  <si>
    <t>645 gr</t>
  </si>
  <si>
    <t>330 gr</t>
  </si>
  <si>
    <t>142 gr</t>
  </si>
  <si>
    <t>70 gr</t>
  </si>
  <si>
    <t>3.5 gr</t>
  </si>
  <si>
    <t xml:space="preserve">Fragata. </t>
  </si>
  <si>
    <t xml:space="preserve">Goya  </t>
  </si>
  <si>
    <t>230 gr</t>
  </si>
  <si>
    <t>6.75oz</t>
  </si>
  <si>
    <t>320 gr</t>
  </si>
  <si>
    <t>454 gr</t>
  </si>
  <si>
    <t>439 gr</t>
  </si>
  <si>
    <t>1.5 L</t>
  </si>
  <si>
    <t>25 cl</t>
  </si>
  <si>
    <t>27.5 cl</t>
  </si>
  <si>
    <t>84,95</t>
  </si>
  <si>
    <t>700 ml</t>
  </si>
  <si>
    <t>Perrier</t>
  </si>
  <si>
    <t>Spellegrino Sparkling</t>
  </si>
  <si>
    <t>33  cl</t>
  </si>
  <si>
    <t>Dole (slice)</t>
  </si>
  <si>
    <t>Roland (slice)</t>
  </si>
  <si>
    <t>Trofco (slice)</t>
  </si>
  <si>
    <t xml:space="preserve">ANANAS IN BLIK </t>
  </si>
  <si>
    <t>2.5 kg</t>
  </si>
  <si>
    <t>4.4 lbs</t>
  </si>
  <si>
    <t>12 lbs</t>
  </si>
  <si>
    <t>255 gr</t>
  </si>
  <si>
    <t>227 gr</t>
  </si>
  <si>
    <t>235 gr</t>
  </si>
  <si>
    <t>215 gr</t>
  </si>
  <si>
    <t>Piknik</t>
  </si>
  <si>
    <t>10.3 oz</t>
  </si>
  <si>
    <t>5.2 oz</t>
  </si>
  <si>
    <t>Casa Italiana</t>
  </si>
  <si>
    <t>Macaroni Elbow Honig</t>
  </si>
  <si>
    <t>Gallo Macaroni Elbow</t>
  </si>
  <si>
    <t>Macaroni</t>
  </si>
  <si>
    <t>450 gr</t>
  </si>
  <si>
    <t>370 gr</t>
  </si>
  <si>
    <t xml:space="preserve">Koeleman.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</si>
</sst>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</font>
    <font>
      <sz val="8"/>
      <color theme="0"/>
      <name val="Calibri"/>
      <family val="2"/>
      <scheme val="minor"/>
    </font>
    <font>
      <b/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textRotation="90"/>
    </xf>
    <xf numFmtId="0" fontId="2" fillId="0" borderId="0" xfId="0" applyFont="1" applyAlignment="1">
      <alignment horizontal="center" vertical="center" textRotation="90"/>
    </xf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4" fontId="6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4" fontId="1" fillId="3" borderId="1" xfId="0" applyNumberFormat="1" applyFont="1" applyFill="1" applyBorder="1"/>
    <xf numFmtId="4" fontId="1" fillId="2" borderId="1" xfId="0" applyNumberFormat="1" applyFont="1" applyFill="1" applyBorder="1"/>
    <xf numFmtId="4" fontId="7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" fontId="2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1" fillId="0" borderId="2" xfId="0" applyNumberFormat="1" applyFont="1" applyBorder="1"/>
    <xf numFmtId="4" fontId="7" fillId="0" borderId="2" xfId="0" applyNumberFormat="1" applyFont="1" applyBorder="1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5" borderId="0" xfId="0" applyFont="1" applyFill="1" applyAlignment="1">
      <alignment horizontal="center" textRotation="90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6" borderId="0" xfId="0" applyFont="1" applyFill="1"/>
    <xf numFmtId="2" fontId="1" fillId="6" borderId="0" xfId="0" applyNumberFormat="1" applyFont="1" applyFill="1"/>
    <xf numFmtId="0" fontId="9" fillId="6" borderId="0" xfId="0" applyFont="1" applyFill="1"/>
    <xf numFmtId="0" fontId="1" fillId="7" borderId="0" xfId="0" applyFont="1" applyFill="1"/>
    <xf numFmtId="2" fontId="1" fillId="7" borderId="0" xfId="0" applyNumberFormat="1" applyFont="1" applyFill="1"/>
    <xf numFmtId="0" fontId="9" fillId="7" borderId="0" xfId="0" applyFont="1" applyFill="1"/>
    <xf numFmtId="1" fontId="1" fillId="0" borderId="1" xfId="0" applyNumberFormat="1" applyFont="1" applyBorder="1"/>
    <xf numFmtId="2" fontId="2" fillId="0" borderId="0" xfId="0" applyNumberFormat="1" applyFont="1"/>
    <xf numFmtId="2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10" fillId="0" borderId="1" xfId="0" applyFont="1" applyBorder="1"/>
    <xf numFmtId="0" fontId="10" fillId="0" borderId="0" xfId="0" applyFont="1"/>
    <xf numFmtId="0" fontId="4" fillId="4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</cellXfs>
  <cellStyles count="1">
    <cellStyle name="Normal" xfId="0" builtinId="0"/>
  </cellStyles>
  <dxfs count="3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1" formatCode="0"/>
      <alignment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wrapText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9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3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7476732161323683"/>
          <c:y val="1.5306122448979591E-2"/>
          <c:w val="0.59255429162357809"/>
          <c:h val="0.8843537414965986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C71-422B-8BA6-3123A666301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C71-422B-8BA6-3123A6663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999552"/>
        <c:axId val="90150784"/>
        <c:axId val="0"/>
      </c:bar3DChart>
      <c:catAx>
        <c:axId val="849995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Supermarket</a:t>
                </a:r>
              </a:p>
            </c:rich>
          </c:tx>
          <c:layout>
            <c:manualLayout>
              <c:xMode val="edge"/>
              <c:yMode val="edge"/>
              <c:x val="1.9648428262373768E-2"/>
              <c:y val="0.386054361848836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1507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01507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prijs</a:t>
                </a:r>
              </a:p>
            </c:rich>
          </c:tx>
          <c:layout>
            <c:manualLayout>
              <c:xMode val="edge"/>
              <c:yMode val="edge"/>
              <c:x val="0.4529472525611718"/>
              <c:y val="0.87925174607411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999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144774450468448"/>
          <c:y val="0.46428577783709241"/>
          <c:w val="0.19441572584294597"/>
          <c:h val="7.31292317273899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66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V April 2011" connectionId="1" xr16:uid="{00000000-0016-0000-0200-000000000000}" autoFormatId="16" applyNumberFormats="0" applyBorderFormats="0" applyFontFormats="0" applyPatternFormats="0" applyAlignmentFormats="0" applyWidthHeightFormats="0">
  <queryTableRefresh nextId="44" unboundColumnsRight="5">
    <queryTableFields count="22">
      <queryTableField id="1" name="F1" tableColumnId="1"/>
      <queryTableField id="2" name="Prijsvergelijking april 2011" tableColumnId="2"/>
      <queryTableField id="28" dataBound="0" tableColumnId="28"/>
      <queryTableField id="3" name="F3" tableColumnId="3"/>
      <queryTableField id="42" dataBound="0" tableColumnId="4"/>
      <queryTableField id="7" name="F7" tableColumnId="7"/>
      <queryTableField id="9" name="F9" tableColumnId="9"/>
      <queryTableField id="10" name="F10" tableColumnId="10"/>
      <queryTableField id="11" name="F11" tableColumnId="11"/>
      <queryTableField id="13" name="F13" tableColumnId="13"/>
      <queryTableField id="15" name="F15" tableColumnId="15"/>
      <queryTableField id="43" dataBound="0" tableColumnId="6"/>
      <queryTableField id="16" name="F16" tableColumnId="16"/>
      <queryTableField id="27" dataBound="0" tableColumnId="27"/>
      <queryTableField id="19" name="F19" tableColumnId="19"/>
      <queryTableField id="20" name="F20" tableColumnId="20"/>
      <queryTableField id="23" name="F23" tableColumnId="23"/>
      <queryTableField id="33" dataBound="0" tableColumnId="38"/>
      <queryTableField id="40" dataBound="0" tableColumnId="31"/>
      <queryTableField id="24" dataBound="0" tableColumnId="24"/>
      <queryTableField id="29" dataBound="0" tableColumnId="29"/>
      <queryTableField id="25" dataBound="0" tableColumnId="25"/>
    </queryTableFields>
    <queryTableDeletedFields count="10">
      <deletedField name="F4"/>
      <deletedField name="F21"/>
      <deletedField name="F12"/>
      <deletedField name="F14"/>
      <deletedField name="F22"/>
      <deletedField name="F18"/>
      <deletedField name="F6"/>
      <deletedField name="F5"/>
      <deletedField name="F8"/>
      <deletedField name="F17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V_April_2011" displayName="Table_PV_April_2011" ref="A2:V134" tableType="queryTable" totalsRowCount="1" headerRowDxfId="321" dataDxfId="319" totalsRowDxfId="317" headerRowBorderDxfId="320" tableBorderDxfId="318">
  <autoFilter ref="A2:V133" xr:uid="{00000000-0009-0000-0100-000001000000}"/>
  <tableColumns count="22">
    <tableColumn id="1" xr3:uid="{00000000-0010-0000-0000-000001000000}" uniqueName="1" name="Nr. " queryTableFieldId="1" dataDxfId="316" totalsRowDxfId="21"/>
    <tableColumn id="2" xr3:uid="{00000000-0010-0000-0000-000002000000}" uniqueName="2" name="Merk/Artikel" totalsRowLabel="Aantal producten" queryTableFieldId="2" dataDxfId="315" totalsRowDxfId="20"/>
    <tableColumn id="28" xr3:uid="{00000000-0010-0000-0000-00001C000000}" uniqueName="28" name="Categorie" queryTableFieldId="28" dataDxfId="314" totalsRowDxfId="19"/>
    <tableColumn id="3" xr3:uid="{00000000-0010-0000-0000-000003000000}" uniqueName="3" name="Inhoud" queryTableFieldId="3" dataDxfId="313" totalsRowDxfId="18"/>
    <tableColumn id="4" xr3:uid="{00000000-0010-0000-0000-000004000000}" uniqueName="4" name="Arco Iris" totalsRowFunction="custom" queryTableFieldId="42" dataDxfId="312" totalsRowDxfId="17">
      <totalsRowFormula>COUNTA(E3:E131)</totalsRowFormula>
    </tableColumn>
    <tableColumn id="7" xr3:uid="{00000000-0010-0000-0000-000007000000}" uniqueName="7" name="Best Buy" totalsRowFunction="custom" queryTableFieldId="7" dataDxfId="311" totalsRowDxfId="16">
      <totalsRowFormula>COUNTA(F3:F131)</totalsRowFormula>
    </tableColumn>
    <tableColumn id="9" xr3:uid="{00000000-0010-0000-0000-000009000000}" uniqueName="9" name="Bon Bini" totalsRowFunction="custom" queryTableFieldId="9" dataDxfId="310" totalsRowDxfId="15">
      <totalsRowFormula>COUNTA(G3:G131)</totalsRowFormula>
    </tableColumn>
    <tableColumn id="10" xr3:uid="{00000000-0010-0000-0000-00000A000000}" uniqueName="10" name="Boulev. market Place" totalsRowFunction="custom" queryTableFieldId="10" dataDxfId="309" totalsRowDxfId="14">
      <totalsRowFormula>COUNTA(H3:H131)</totalsRowFormula>
    </tableColumn>
    <tableColumn id="11" xr3:uid="{00000000-0010-0000-0000-00000B000000}" uniqueName="11" name="Carrefour" totalsRowFunction="custom" queryTableFieldId="11" dataDxfId="308" totalsRowDxfId="13">
      <totalsRowFormula>COUNTA(I3:I131)</totalsRowFormula>
    </tableColumn>
    <tableColumn id="13" xr3:uid="{00000000-0010-0000-0000-00000D000000}" uniqueName="13" name="Centrum Piscadera" totalsRowFunction="custom" queryTableFieldId="13" dataDxfId="307" totalsRowDxfId="12">
      <totalsRowFormula>COUNTA(J3:J131)</totalsRowFormula>
    </tableColumn>
    <tableColumn id="15" xr3:uid="{00000000-0010-0000-0000-00000F000000}" uniqueName="15" name="Centrum Mahaai " totalsRowFunction="custom" queryTableFieldId="15" dataDxfId="306" totalsRowDxfId="11">
      <totalsRowFormula>COUNTA(K3:K131)</totalsRowFormula>
    </tableColumn>
    <tableColumn id="6" xr3:uid="{00000000-0010-0000-0000-000006000000}" uniqueName="6" name="Esperamos" totalsRowFunction="custom" queryTableFieldId="43" dataDxfId="305" totalsRowDxfId="10">
      <totalsRowFormula>COUNTA(L3:L131)</totalsRowFormula>
    </tableColumn>
    <tableColumn id="16" xr3:uid="{00000000-0010-0000-0000-000010000000}" uniqueName="16" name="Luna Park" totalsRowFunction="custom" queryTableFieldId="16" dataDxfId="304" totalsRowDxfId="9">
      <totalsRowFormula>COUNTA(M3:M131)</totalsRowFormula>
    </tableColumn>
    <tableColumn id="27" xr3:uid="{00000000-0010-0000-0000-00001B000000}" uniqueName="27" name="Mangusa Hypermarket" totalsRowFunction="custom" queryTableFieldId="27" dataDxfId="303" totalsRowDxfId="8">
      <totalsRowFormula>COUNTA(N3:N131)</totalsRowFormula>
    </tableColumn>
    <tableColumn id="19" xr3:uid="{00000000-0010-0000-0000-000013000000}" uniqueName="19" name="Mangusa Rio" totalsRowFunction="custom" queryTableFieldId="19" dataDxfId="302" totalsRowDxfId="7">
      <totalsRowFormula>COUNTA(O3:O131)</totalsRowFormula>
    </tableColumn>
    <tableColumn id="20" xr3:uid="{00000000-0010-0000-0000-000014000000}" uniqueName="20" name="Ruyterkade" totalsRowFunction="custom" queryTableFieldId="20" dataDxfId="301" totalsRowDxfId="6">
      <totalsRowFormula>COUNTA(P3:P131)</totalsRowFormula>
    </tableColumn>
    <tableColumn id="23" xr3:uid="{00000000-0010-0000-0000-000017000000}" uniqueName="23" name="Timmy" totalsRowFunction="custom" queryTableFieldId="23" dataDxfId="300" totalsRowDxfId="5">
      <totalsRowFormula>COUNTA(Q3:Q131)</totalsRowFormula>
    </tableColumn>
    <tableColumn id="38" xr3:uid="{00000000-0010-0000-0000-000026000000}" uniqueName="38" name="Van den Tweel" totalsRowFunction="custom" queryTableFieldId="33" dataDxfId="299" totalsRowDxfId="4">
      <totalsRowFormula>COUNTA(R3:R131)</totalsRowFormula>
    </tableColumn>
    <tableColumn id="31" xr3:uid="{00000000-0010-0000-0000-00001F000000}" uniqueName="31" name="Vreugdenhill" totalsRowFunction="custom" queryTableFieldId="40" dataDxfId="298" totalsRowDxfId="3">
      <totalsRowFormula>COUNTA(S3:S131)</totalsRowFormula>
    </tableColumn>
    <tableColumn id="24" xr3:uid="{00000000-0010-0000-0000-000018000000}" uniqueName="24" name="Goodkoopste" totalsRowFunction="custom" queryTableFieldId="24" dataDxfId="297" totalsRowDxfId="2">
      <totalsRowFormula>COUNTA(T3:T131)</totalsRowFormula>
    </tableColumn>
    <tableColumn id="29" xr3:uid="{00000000-0010-0000-0000-00001D000000}" uniqueName="29" name="Duurste" totalsRowFunction="custom" queryTableFieldId="29" dataDxfId="296" totalsRowDxfId="1">
      <totalsRowFormula>COUNTA(U3:U131)</totalsRowFormula>
    </tableColumn>
    <tableColumn id="25" xr3:uid="{00000000-0010-0000-0000-000019000000}" uniqueName="25" name="Verschil" totalsRowFunction="custom" queryTableFieldId="25" dataDxfId="295" totalsRowDxfId="0">
      <totalsRowFormula>COUNTA(V3:V131)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37"/>
  <sheetViews>
    <sheetView tabSelected="1" topLeftCell="B93" zoomScale="130" zoomScaleNormal="130" workbookViewId="0">
      <selection activeCell="B130" sqref="B130"/>
    </sheetView>
  </sheetViews>
  <sheetFormatPr defaultColWidth="7.42578125" defaultRowHeight="11.25" x14ac:dyDescent="0.2"/>
  <cols>
    <col min="1" max="1" width="4.140625" style="3" customWidth="1"/>
    <col min="2" max="2" width="31.5703125" style="3" customWidth="1"/>
    <col min="3" max="3" width="23.5703125" style="4" customWidth="1"/>
    <col min="4" max="4" width="7.5703125" style="3" customWidth="1"/>
    <col min="5" max="5" width="6.42578125" style="4" customWidth="1"/>
    <col min="6" max="6" width="7" style="4" customWidth="1"/>
    <col min="7" max="7" width="6.140625" style="4" customWidth="1"/>
    <col min="8" max="9" width="7" style="4" customWidth="1"/>
    <col min="10" max="10" width="6.7109375" style="4" customWidth="1"/>
    <col min="11" max="12" width="6.85546875" style="4" customWidth="1"/>
    <col min="13" max="13" width="7" style="4" customWidth="1"/>
    <col min="14" max="14" width="6.7109375" style="4" customWidth="1"/>
    <col min="15" max="16" width="7" style="4" customWidth="1"/>
    <col min="17" max="17" width="6.85546875" style="4" customWidth="1"/>
    <col min="18" max="18" width="6" style="4" customWidth="1"/>
    <col min="19" max="19" width="6.85546875" style="3" customWidth="1"/>
    <col min="20" max="20" width="6.42578125" style="3" customWidth="1"/>
    <col min="21" max="21" width="6.85546875" style="3" customWidth="1"/>
    <col min="22" max="22" width="7.28515625" style="3" customWidth="1"/>
    <col min="23" max="16384" width="7.42578125" style="3"/>
  </cols>
  <sheetData>
    <row r="1" spans="1:22" s="1" customFormat="1" ht="12.75" x14ac:dyDescent="0.2">
      <c r="A1" s="45" t="s">
        <v>168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30"/>
    </row>
    <row r="2" spans="1:22" s="2" customFormat="1" ht="83.25" x14ac:dyDescent="0.2">
      <c r="A2" s="9" t="s">
        <v>8</v>
      </c>
      <c r="B2" s="10" t="s">
        <v>1</v>
      </c>
      <c r="C2" s="11" t="s">
        <v>2</v>
      </c>
      <c r="D2" s="10" t="s">
        <v>0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156</v>
      </c>
      <c r="J2" s="11" t="s">
        <v>164</v>
      </c>
      <c r="K2" s="11" t="s">
        <v>165</v>
      </c>
      <c r="L2" s="11" t="s">
        <v>7</v>
      </c>
      <c r="M2" s="11" t="s">
        <v>17</v>
      </c>
      <c r="N2" s="11" t="s">
        <v>166</v>
      </c>
      <c r="O2" s="11" t="s">
        <v>14</v>
      </c>
      <c r="P2" s="11" t="s">
        <v>18</v>
      </c>
      <c r="Q2" s="11" t="s">
        <v>155</v>
      </c>
      <c r="R2" s="2" t="s">
        <v>19</v>
      </c>
      <c r="S2" s="2" t="s">
        <v>167</v>
      </c>
      <c r="T2" s="12" t="s">
        <v>12</v>
      </c>
      <c r="U2" s="12" t="s">
        <v>13</v>
      </c>
      <c r="V2" s="12" t="s">
        <v>15</v>
      </c>
    </row>
    <row r="3" spans="1:22" x14ac:dyDescent="0.2">
      <c r="A3" s="6">
        <v>1</v>
      </c>
      <c r="B3" s="6" t="s">
        <v>64</v>
      </c>
      <c r="C3" s="19" t="s">
        <v>65</v>
      </c>
      <c r="D3" s="28" t="s">
        <v>169</v>
      </c>
      <c r="E3" s="7">
        <v>19.850000000000001</v>
      </c>
      <c r="F3" s="7"/>
      <c r="G3" s="7">
        <v>24.35</v>
      </c>
      <c r="H3" s="7"/>
      <c r="I3" s="7">
        <v>21.9</v>
      </c>
      <c r="J3" s="7">
        <v>24.5</v>
      </c>
      <c r="K3" s="7">
        <v>24.5</v>
      </c>
      <c r="L3" s="7">
        <v>21.95</v>
      </c>
      <c r="M3" s="7"/>
      <c r="N3" s="7">
        <v>22.95</v>
      </c>
      <c r="O3" s="7">
        <v>22.95</v>
      </c>
      <c r="P3" s="7"/>
      <c r="Q3" s="7"/>
      <c r="R3" s="7"/>
      <c r="S3" s="7">
        <v>18.7</v>
      </c>
      <c r="T3" s="13">
        <f t="shared" ref="T3:T51" si="0">MIN(E3:S3)</f>
        <v>18.7</v>
      </c>
      <c r="U3" s="14">
        <f t="shared" ref="U3:U51" si="1">MAX(E3:S3)</f>
        <v>24.5</v>
      </c>
      <c r="V3" s="7">
        <f t="shared" ref="V3:V51" si="2">U3-T3</f>
        <v>5.8000000000000007</v>
      </c>
    </row>
    <row r="4" spans="1:22" x14ac:dyDescent="0.2">
      <c r="A4" s="6">
        <v>2</v>
      </c>
      <c r="B4" s="6" t="s">
        <v>66</v>
      </c>
      <c r="C4" s="19" t="s">
        <v>65</v>
      </c>
      <c r="D4" s="28" t="s">
        <v>169</v>
      </c>
      <c r="E4" s="7"/>
      <c r="F4" s="7"/>
      <c r="G4" s="7">
        <v>19.489999999999998</v>
      </c>
      <c r="H4" s="7"/>
      <c r="I4" s="7"/>
      <c r="J4" s="7">
        <v>19.5</v>
      </c>
      <c r="K4" s="7">
        <v>19.5</v>
      </c>
      <c r="L4" s="7">
        <v>17.75</v>
      </c>
      <c r="M4" s="7"/>
      <c r="N4" s="7"/>
      <c r="O4" s="7"/>
      <c r="P4" s="7"/>
      <c r="Q4" s="7"/>
      <c r="R4" s="7"/>
      <c r="S4" s="7">
        <v>15.75</v>
      </c>
      <c r="T4" s="13">
        <f t="shared" si="0"/>
        <v>15.75</v>
      </c>
      <c r="U4" s="14">
        <f t="shared" si="1"/>
        <v>19.5</v>
      </c>
      <c r="V4" s="7">
        <f t="shared" si="2"/>
        <v>3.75</v>
      </c>
    </row>
    <row r="5" spans="1:22" x14ac:dyDescent="0.2">
      <c r="A5" s="6">
        <v>3</v>
      </c>
      <c r="B5" s="6" t="s">
        <v>67</v>
      </c>
      <c r="C5" s="19" t="s">
        <v>65</v>
      </c>
      <c r="D5" s="28" t="s">
        <v>169</v>
      </c>
      <c r="E5" s="7">
        <v>33.299999999999997</v>
      </c>
      <c r="F5" s="7">
        <v>32.85</v>
      </c>
      <c r="G5" s="7">
        <v>39.5</v>
      </c>
      <c r="H5" s="7">
        <v>57.95</v>
      </c>
      <c r="I5" s="7">
        <v>24.25</v>
      </c>
      <c r="J5" s="7">
        <v>39.5</v>
      </c>
      <c r="K5" s="7">
        <v>39.5</v>
      </c>
      <c r="L5" s="7">
        <v>32.32</v>
      </c>
      <c r="M5" s="7"/>
      <c r="N5" s="7"/>
      <c r="O5" s="7"/>
      <c r="P5" s="7"/>
      <c r="Q5" s="7"/>
      <c r="R5" s="7">
        <v>17.989999999999998</v>
      </c>
      <c r="S5" s="7"/>
      <c r="T5" s="13">
        <f t="shared" si="0"/>
        <v>17.989999999999998</v>
      </c>
      <c r="U5" s="14">
        <f t="shared" si="1"/>
        <v>57.95</v>
      </c>
      <c r="V5" s="7">
        <f t="shared" si="2"/>
        <v>39.960000000000008</v>
      </c>
    </row>
    <row r="6" spans="1:22" x14ac:dyDescent="0.2">
      <c r="A6" s="6">
        <v>4</v>
      </c>
      <c r="B6" s="6" t="s">
        <v>68</v>
      </c>
      <c r="C6" s="19" t="s">
        <v>65</v>
      </c>
      <c r="D6" s="28" t="s">
        <v>169</v>
      </c>
      <c r="E6" s="7">
        <v>15.3</v>
      </c>
      <c r="F6" s="7"/>
      <c r="G6" s="7">
        <v>19.899999999999999</v>
      </c>
      <c r="H6" s="7"/>
      <c r="I6" s="7"/>
      <c r="J6" s="7">
        <v>19.95</v>
      </c>
      <c r="K6" s="7">
        <v>19.95</v>
      </c>
      <c r="L6" s="7">
        <v>18.75</v>
      </c>
      <c r="M6" s="7"/>
      <c r="N6" s="7">
        <v>19.95</v>
      </c>
      <c r="O6" s="7">
        <v>19.95</v>
      </c>
      <c r="P6" s="7"/>
      <c r="Q6" s="7"/>
      <c r="R6" s="7"/>
      <c r="S6" s="7">
        <v>18.75</v>
      </c>
      <c r="T6" s="13">
        <f t="shared" si="0"/>
        <v>15.3</v>
      </c>
      <c r="U6" s="14">
        <f t="shared" si="1"/>
        <v>19.95</v>
      </c>
      <c r="V6" s="7">
        <f t="shared" si="2"/>
        <v>4.6499999999999986</v>
      </c>
    </row>
    <row r="7" spans="1:22" x14ac:dyDescent="0.2">
      <c r="A7" s="6">
        <v>5</v>
      </c>
      <c r="B7" s="6" t="s">
        <v>69</v>
      </c>
      <c r="C7" s="19" t="s">
        <v>65</v>
      </c>
      <c r="D7" s="28" t="s">
        <v>169</v>
      </c>
      <c r="E7" s="7">
        <v>60.95</v>
      </c>
      <c r="F7" s="7">
        <v>57.85</v>
      </c>
      <c r="G7" s="7">
        <v>55.75</v>
      </c>
      <c r="H7" s="7">
        <v>49.95</v>
      </c>
      <c r="I7" s="7">
        <v>61.09</v>
      </c>
      <c r="J7" s="7">
        <v>52.95</v>
      </c>
      <c r="K7" s="7">
        <v>52.95</v>
      </c>
      <c r="L7" s="7">
        <v>39.950000000000003</v>
      </c>
      <c r="M7" s="7"/>
      <c r="N7" s="7">
        <v>54.95</v>
      </c>
      <c r="O7" s="7">
        <v>54.95</v>
      </c>
      <c r="P7" s="7"/>
      <c r="Q7" s="7"/>
      <c r="R7" s="7"/>
      <c r="S7" s="7">
        <v>55.69</v>
      </c>
      <c r="T7" s="13">
        <f t="shared" si="0"/>
        <v>39.950000000000003</v>
      </c>
      <c r="U7" s="14">
        <f t="shared" si="1"/>
        <v>61.09</v>
      </c>
      <c r="V7" s="7">
        <f t="shared" si="2"/>
        <v>21.14</v>
      </c>
    </row>
    <row r="8" spans="1:22" x14ac:dyDescent="0.2">
      <c r="A8" s="6">
        <v>6</v>
      </c>
      <c r="B8" s="6" t="s">
        <v>70</v>
      </c>
      <c r="C8" s="19" t="s">
        <v>65</v>
      </c>
      <c r="D8" s="28" t="s">
        <v>169</v>
      </c>
      <c r="E8" s="7">
        <v>48.5</v>
      </c>
      <c r="F8" s="7"/>
      <c r="G8" s="7">
        <v>49.75</v>
      </c>
      <c r="H8" s="7"/>
      <c r="I8" s="7"/>
      <c r="J8" s="7">
        <v>45.5</v>
      </c>
      <c r="K8" s="7">
        <v>45.5</v>
      </c>
      <c r="L8" s="7">
        <v>59.95</v>
      </c>
      <c r="M8" s="7"/>
      <c r="N8" s="7">
        <v>45.5</v>
      </c>
      <c r="O8" s="7">
        <v>45.5</v>
      </c>
      <c r="P8" s="7"/>
      <c r="Q8" s="7"/>
      <c r="R8" s="7"/>
      <c r="S8" s="7">
        <v>41.9</v>
      </c>
      <c r="T8" s="13">
        <f t="shared" si="0"/>
        <v>41.9</v>
      </c>
      <c r="U8" s="14">
        <f t="shared" si="1"/>
        <v>59.95</v>
      </c>
      <c r="V8" s="7">
        <f t="shared" si="2"/>
        <v>18.050000000000004</v>
      </c>
    </row>
    <row r="9" spans="1:22" x14ac:dyDescent="0.2">
      <c r="A9" s="6">
        <v>7</v>
      </c>
      <c r="B9" s="6" t="s">
        <v>71</v>
      </c>
      <c r="C9" s="19" t="s">
        <v>65</v>
      </c>
      <c r="D9" s="28" t="s">
        <v>169</v>
      </c>
      <c r="E9" s="7"/>
      <c r="F9" s="7"/>
      <c r="G9" s="7">
        <v>24.95</v>
      </c>
      <c r="H9" s="7"/>
      <c r="I9" s="7">
        <v>13.79</v>
      </c>
      <c r="J9" s="7"/>
      <c r="K9" s="7"/>
      <c r="L9" s="7"/>
      <c r="M9" s="7"/>
      <c r="N9" s="7">
        <v>22.5</v>
      </c>
      <c r="O9" s="7">
        <v>22.5</v>
      </c>
      <c r="P9" s="7"/>
      <c r="Q9" s="7"/>
      <c r="R9" s="7"/>
      <c r="S9" s="7"/>
      <c r="T9" s="13">
        <f t="shared" si="0"/>
        <v>13.79</v>
      </c>
      <c r="U9" s="14">
        <f t="shared" si="1"/>
        <v>24.95</v>
      </c>
      <c r="V9" s="7">
        <f t="shared" si="2"/>
        <v>11.16</v>
      </c>
    </row>
    <row r="10" spans="1:22" x14ac:dyDescent="0.2">
      <c r="A10" s="6">
        <v>8</v>
      </c>
      <c r="B10" s="3" t="s">
        <v>72</v>
      </c>
      <c r="C10" s="19" t="s">
        <v>65</v>
      </c>
      <c r="D10" s="29" t="s">
        <v>169</v>
      </c>
      <c r="E10" s="7">
        <v>16.95</v>
      </c>
      <c r="F10" s="7">
        <v>12.85</v>
      </c>
      <c r="G10" s="7">
        <v>11.95</v>
      </c>
      <c r="H10" s="7"/>
      <c r="I10" s="7">
        <v>13.77</v>
      </c>
      <c r="J10" s="7">
        <v>11.95</v>
      </c>
      <c r="K10" s="7">
        <v>11.95</v>
      </c>
      <c r="L10" s="7">
        <v>11.75</v>
      </c>
      <c r="M10" s="7"/>
      <c r="N10" s="7">
        <v>11.95</v>
      </c>
      <c r="O10" s="7">
        <v>11.95</v>
      </c>
      <c r="P10" s="7"/>
      <c r="Q10" s="7"/>
      <c r="R10" s="7">
        <v>38.79</v>
      </c>
      <c r="S10" s="7">
        <v>29.95</v>
      </c>
      <c r="T10" s="13">
        <f t="shared" si="0"/>
        <v>11.75</v>
      </c>
      <c r="U10" s="14">
        <f t="shared" si="1"/>
        <v>38.79</v>
      </c>
      <c r="V10" s="7">
        <f t="shared" si="2"/>
        <v>27.04</v>
      </c>
    </row>
    <row r="11" spans="1:22" x14ac:dyDescent="0.2">
      <c r="A11" s="6">
        <v>9</v>
      </c>
      <c r="B11" s="3" t="s">
        <v>73</v>
      </c>
      <c r="C11" s="19" t="s">
        <v>65</v>
      </c>
      <c r="D11" s="29" t="s">
        <v>169</v>
      </c>
      <c r="E11" s="7"/>
      <c r="F11" s="7">
        <v>18.989999999999998</v>
      </c>
      <c r="G11" s="7">
        <v>17.95</v>
      </c>
      <c r="H11" s="7">
        <v>11.95</v>
      </c>
      <c r="I11" s="7"/>
      <c r="J11" s="7">
        <v>17.95</v>
      </c>
      <c r="K11" s="7">
        <v>17.95</v>
      </c>
      <c r="L11" s="7">
        <v>32.950000000000003</v>
      </c>
      <c r="M11" s="7"/>
      <c r="N11" s="7">
        <v>17.95</v>
      </c>
      <c r="O11" s="7">
        <v>17.95</v>
      </c>
      <c r="P11" s="7"/>
      <c r="Q11" s="7"/>
      <c r="R11" s="7"/>
      <c r="S11" s="7">
        <v>31.5</v>
      </c>
      <c r="T11" s="13">
        <f t="shared" si="0"/>
        <v>11.95</v>
      </c>
      <c r="U11" s="14">
        <f t="shared" si="1"/>
        <v>32.950000000000003</v>
      </c>
      <c r="V11" s="7">
        <f t="shared" si="2"/>
        <v>21.000000000000004</v>
      </c>
    </row>
    <row r="12" spans="1:22" x14ac:dyDescent="0.2">
      <c r="A12" s="6">
        <v>10</v>
      </c>
      <c r="B12" s="6" t="s">
        <v>74</v>
      </c>
      <c r="C12" s="19" t="s">
        <v>65</v>
      </c>
      <c r="D12" s="28" t="s">
        <v>169</v>
      </c>
      <c r="E12" s="7"/>
      <c r="F12" s="7"/>
      <c r="G12" s="7"/>
      <c r="H12" s="7"/>
      <c r="I12" s="7">
        <v>18.5</v>
      </c>
      <c r="J12" s="7">
        <v>13.85</v>
      </c>
      <c r="K12" s="7">
        <v>13.85</v>
      </c>
      <c r="L12" s="7">
        <v>16.989999999999998</v>
      </c>
      <c r="M12" s="7"/>
      <c r="N12" s="7">
        <v>7.95</v>
      </c>
      <c r="O12" s="7">
        <v>7.95</v>
      </c>
      <c r="P12" s="7"/>
      <c r="Q12" s="7"/>
      <c r="R12" s="7"/>
      <c r="S12" s="7"/>
      <c r="T12" s="13">
        <f t="shared" si="0"/>
        <v>7.95</v>
      </c>
      <c r="U12" s="14">
        <f t="shared" si="1"/>
        <v>18.5</v>
      </c>
      <c r="V12" s="7">
        <f t="shared" si="2"/>
        <v>10.55</v>
      </c>
    </row>
    <row r="13" spans="1:22" x14ac:dyDescent="0.2">
      <c r="A13" s="6">
        <v>11</v>
      </c>
      <c r="B13" s="6" t="s">
        <v>75</v>
      </c>
      <c r="C13" s="19" t="s">
        <v>65</v>
      </c>
      <c r="D13" s="28" t="s">
        <v>170</v>
      </c>
      <c r="E13" s="7">
        <v>8.75</v>
      </c>
      <c r="F13" s="7">
        <v>8.99</v>
      </c>
      <c r="G13" s="7">
        <v>7.95</v>
      </c>
      <c r="H13" s="7">
        <v>12.95</v>
      </c>
      <c r="I13" s="7">
        <v>10.82</v>
      </c>
      <c r="J13" s="7">
        <v>6.92</v>
      </c>
      <c r="K13" s="7">
        <v>6.92</v>
      </c>
      <c r="L13" s="7">
        <v>8.25</v>
      </c>
      <c r="M13" s="7"/>
      <c r="N13" s="7">
        <v>7.25</v>
      </c>
      <c r="O13" s="7">
        <v>7.25</v>
      </c>
      <c r="P13" s="7"/>
      <c r="Q13" s="7">
        <v>7.95</v>
      </c>
      <c r="R13" s="7">
        <v>11.79</v>
      </c>
      <c r="S13" s="7">
        <v>12.05</v>
      </c>
      <c r="T13" s="13">
        <f t="shared" si="0"/>
        <v>6.92</v>
      </c>
      <c r="U13" s="14">
        <f t="shared" si="1"/>
        <v>12.95</v>
      </c>
      <c r="V13" s="7">
        <f t="shared" si="2"/>
        <v>6.0299999999999994</v>
      </c>
    </row>
    <row r="14" spans="1:22" x14ac:dyDescent="0.2">
      <c r="A14" s="6">
        <v>12</v>
      </c>
      <c r="B14" s="6" t="s">
        <v>76</v>
      </c>
      <c r="C14" s="19" t="s">
        <v>65</v>
      </c>
      <c r="D14" s="28" t="s">
        <v>171</v>
      </c>
      <c r="E14" s="7">
        <v>17.75</v>
      </c>
      <c r="F14" s="7">
        <v>18.989999999999998</v>
      </c>
      <c r="G14" s="7">
        <v>16.95</v>
      </c>
      <c r="H14" s="7">
        <v>29.9</v>
      </c>
      <c r="I14" s="7">
        <v>10.82</v>
      </c>
      <c r="J14" s="7">
        <v>18.649999999999999</v>
      </c>
      <c r="K14" s="7">
        <v>18.649999999999999</v>
      </c>
      <c r="L14" s="7">
        <v>21.75</v>
      </c>
      <c r="M14" s="7">
        <v>24.95</v>
      </c>
      <c r="N14" s="7">
        <v>14.95</v>
      </c>
      <c r="O14" s="7">
        <v>14.95</v>
      </c>
      <c r="P14" s="7">
        <v>21.99</v>
      </c>
      <c r="Q14" s="7">
        <v>16.95</v>
      </c>
      <c r="R14" s="7">
        <v>14.99</v>
      </c>
      <c r="S14" s="7"/>
      <c r="T14" s="13">
        <f t="shared" si="0"/>
        <v>10.82</v>
      </c>
      <c r="U14" s="14">
        <f t="shared" si="1"/>
        <v>29.9</v>
      </c>
      <c r="V14" s="7">
        <f t="shared" si="2"/>
        <v>19.079999999999998</v>
      </c>
    </row>
    <row r="15" spans="1:22" x14ac:dyDescent="0.2">
      <c r="A15" s="6">
        <v>13</v>
      </c>
      <c r="B15" s="6" t="s">
        <v>77</v>
      </c>
      <c r="C15" s="19" t="s">
        <v>65</v>
      </c>
      <c r="D15" s="28" t="s">
        <v>169</v>
      </c>
      <c r="E15" s="7">
        <v>17.75</v>
      </c>
      <c r="F15" s="7">
        <v>18.989999999999998</v>
      </c>
      <c r="G15" s="7">
        <v>18.95</v>
      </c>
      <c r="H15" s="7">
        <v>20.99</v>
      </c>
      <c r="I15" s="7">
        <v>23.29</v>
      </c>
      <c r="J15" s="7">
        <v>19.95</v>
      </c>
      <c r="K15" s="7">
        <v>18.95</v>
      </c>
      <c r="L15" s="7">
        <v>17.95</v>
      </c>
      <c r="M15" s="7">
        <v>26.95</v>
      </c>
      <c r="N15" s="7">
        <v>18.75</v>
      </c>
      <c r="O15" s="7">
        <v>18.75</v>
      </c>
      <c r="P15" s="7">
        <v>22.95</v>
      </c>
      <c r="Q15" s="7">
        <v>18.5</v>
      </c>
      <c r="R15" s="7"/>
      <c r="S15" s="7">
        <v>25.97</v>
      </c>
      <c r="T15" s="13">
        <f t="shared" si="0"/>
        <v>17.75</v>
      </c>
      <c r="U15" s="14">
        <f t="shared" si="1"/>
        <v>26.95</v>
      </c>
      <c r="V15" s="7">
        <f t="shared" si="2"/>
        <v>9.1999999999999993</v>
      </c>
    </row>
    <row r="16" spans="1:22" x14ac:dyDescent="0.2">
      <c r="A16" s="6">
        <v>14</v>
      </c>
      <c r="B16" s="6" t="s">
        <v>78</v>
      </c>
      <c r="C16" s="19" t="s">
        <v>65</v>
      </c>
      <c r="D16" s="28" t="s">
        <v>170</v>
      </c>
      <c r="E16" s="7"/>
      <c r="F16" s="7"/>
      <c r="G16" s="7">
        <v>19.95</v>
      </c>
      <c r="H16" s="7"/>
      <c r="I16" s="7">
        <v>29.99</v>
      </c>
      <c r="J16" s="7">
        <v>14.95</v>
      </c>
      <c r="K16" s="7">
        <v>14.95</v>
      </c>
      <c r="L16" s="7">
        <v>10.95</v>
      </c>
      <c r="M16" s="7"/>
      <c r="N16" s="7">
        <v>13.95</v>
      </c>
      <c r="O16" s="7">
        <v>13.95</v>
      </c>
      <c r="P16" s="7"/>
      <c r="Q16" s="7"/>
      <c r="R16" s="7"/>
      <c r="S16" s="7"/>
      <c r="T16" s="13">
        <f t="shared" si="0"/>
        <v>10.95</v>
      </c>
      <c r="U16" s="14">
        <f t="shared" si="1"/>
        <v>29.99</v>
      </c>
      <c r="V16" s="7">
        <f t="shared" si="2"/>
        <v>19.04</v>
      </c>
    </row>
    <row r="17" spans="1:22" x14ac:dyDescent="0.2">
      <c r="A17" s="6">
        <v>15</v>
      </c>
      <c r="B17" s="6" t="s">
        <v>79</v>
      </c>
      <c r="C17" s="19" t="s">
        <v>65</v>
      </c>
      <c r="D17" s="28" t="s">
        <v>170</v>
      </c>
      <c r="E17" s="7">
        <v>8.75</v>
      </c>
      <c r="F17" s="7">
        <v>8.75</v>
      </c>
      <c r="G17" s="7">
        <v>9.9499999999999993</v>
      </c>
      <c r="H17" s="7"/>
      <c r="I17" s="7">
        <v>9.9499999999999993</v>
      </c>
      <c r="J17" s="7">
        <v>9.9499999999999993</v>
      </c>
      <c r="K17" s="7">
        <v>9.9499999999999993</v>
      </c>
      <c r="L17" s="7"/>
      <c r="M17" s="7">
        <v>7.95</v>
      </c>
      <c r="N17" s="7">
        <v>9.5</v>
      </c>
      <c r="O17" s="7">
        <v>9.5</v>
      </c>
      <c r="P17" s="7"/>
      <c r="Q17" s="7"/>
      <c r="R17" s="7">
        <v>9.19</v>
      </c>
      <c r="S17" s="7">
        <v>8.9499999999999993</v>
      </c>
      <c r="T17" s="13">
        <f t="shared" si="0"/>
        <v>7.95</v>
      </c>
      <c r="U17" s="14">
        <f t="shared" si="1"/>
        <v>9.9499999999999993</v>
      </c>
      <c r="V17" s="7">
        <f t="shared" si="2"/>
        <v>1.9999999999999991</v>
      </c>
    </row>
    <row r="18" spans="1:22" x14ac:dyDescent="0.2">
      <c r="A18" s="6">
        <v>16</v>
      </c>
      <c r="B18" s="3" t="s">
        <v>80</v>
      </c>
      <c r="C18" s="19" t="s">
        <v>81</v>
      </c>
      <c r="D18" s="29" t="s">
        <v>82</v>
      </c>
      <c r="E18" s="7"/>
      <c r="F18" s="7">
        <v>5.55</v>
      </c>
      <c r="G18" s="7"/>
      <c r="H18" s="7"/>
      <c r="I18" s="7">
        <v>5.95</v>
      </c>
      <c r="J18" s="7"/>
      <c r="K18" s="7">
        <v>4.9800000000000004</v>
      </c>
      <c r="L18" s="7"/>
      <c r="M18" s="7">
        <v>5.55</v>
      </c>
      <c r="N18" s="7">
        <v>5.35</v>
      </c>
      <c r="O18" s="7">
        <v>5.35</v>
      </c>
      <c r="P18" s="7"/>
      <c r="Q18" s="7"/>
      <c r="R18" s="7">
        <v>6.09</v>
      </c>
      <c r="S18" s="7">
        <v>5.46</v>
      </c>
      <c r="T18" s="13">
        <f t="shared" si="0"/>
        <v>4.9800000000000004</v>
      </c>
      <c r="U18" s="14">
        <f t="shared" si="1"/>
        <v>6.09</v>
      </c>
      <c r="V18" s="7">
        <f t="shared" si="2"/>
        <v>1.1099999999999994</v>
      </c>
    </row>
    <row r="19" spans="1:22" x14ac:dyDescent="0.2">
      <c r="A19" s="6">
        <v>17</v>
      </c>
      <c r="B19" s="3" t="s">
        <v>83</v>
      </c>
      <c r="C19" s="19" t="s">
        <v>84</v>
      </c>
      <c r="D19" s="29" t="s">
        <v>172</v>
      </c>
      <c r="E19" s="7"/>
      <c r="F19" s="7"/>
      <c r="G19" s="7">
        <v>10.1</v>
      </c>
      <c r="H19" s="7">
        <v>10.45</v>
      </c>
      <c r="I19" s="7"/>
      <c r="J19" s="7"/>
      <c r="K19" s="7">
        <v>10.199999999999999</v>
      </c>
      <c r="L19" s="7">
        <v>10.31</v>
      </c>
      <c r="M19" s="7"/>
      <c r="N19" s="7">
        <v>10.15</v>
      </c>
      <c r="O19" s="7">
        <v>10.15</v>
      </c>
      <c r="P19" s="7"/>
      <c r="Q19" s="7">
        <v>9.6999999999999993</v>
      </c>
      <c r="R19" s="7">
        <v>11.09</v>
      </c>
      <c r="S19" s="7"/>
      <c r="T19" s="13">
        <f t="shared" si="0"/>
        <v>9.6999999999999993</v>
      </c>
      <c r="U19" s="14">
        <f t="shared" si="1"/>
        <v>11.09</v>
      </c>
      <c r="V19" s="7">
        <f t="shared" si="2"/>
        <v>1.3900000000000006</v>
      </c>
    </row>
    <row r="20" spans="1:22" x14ac:dyDescent="0.2">
      <c r="A20" s="6">
        <v>18</v>
      </c>
      <c r="B20" s="6" t="s">
        <v>214</v>
      </c>
      <c r="C20" s="19" t="s">
        <v>84</v>
      </c>
      <c r="D20" s="28" t="s">
        <v>213</v>
      </c>
      <c r="E20" s="7"/>
      <c r="F20" s="7"/>
      <c r="G20" s="7">
        <v>5.99</v>
      </c>
      <c r="H20" s="7">
        <v>6.55</v>
      </c>
      <c r="I20" s="7">
        <v>6.31</v>
      </c>
      <c r="J20" s="7">
        <v>6.18</v>
      </c>
      <c r="K20" s="7">
        <v>6.18</v>
      </c>
      <c r="L20" s="7">
        <v>6.21</v>
      </c>
      <c r="M20" s="7">
        <v>6.1</v>
      </c>
      <c r="N20" s="7">
        <v>6.15</v>
      </c>
      <c r="O20" s="7">
        <v>6.15</v>
      </c>
      <c r="P20" s="7">
        <v>6.5</v>
      </c>
      <c r="Q20" s="7"/>
      <c r="R20" s="7"/>
      <c r="S20" s="7">
        <v>6.28</v>
      </c>
      <c r="T20" s="13">
        <f t="shared" si="0"/>
        <v>5.99</v>
      </c>
      <c r="U20" s="14">
        <f t="shared" si="1"/>
        <v>6.55</v>
      </c>
      <c r="V20" s="7">
        <f t="shared" si="2"/>
        <v>0.55999999999999961</v>
      </c>
    </row>
    <row r="21" spans="1:22" x14ac:dyDescent="0.2">
      <c r="A21" s="6">
        <v>19</v>
      </c>
      <c r="B21" s="6" t="s">
        <v>85</v>
      </c>
      <c r="C21" s="19" t="s">
        <v>84</v>
      </c>
      <c r="D21" s="28" t="s">
        <v>174</v>
      </c>
      <c r="E21" s="7"/>
      <c r="F21" s="7"/>
      <c r="G21" s="7">
        <v>7.91</v>
      </c>
      <c r="H21" s="7">
        <v>9.9499999999999993</v>
      </c>
      <c r="I21" s="7">
        <v>8.34</v>
      </c>
      <c r="J21" s="7">
        <v>8.17</v>
      </c>
      <c r="K21" s="7">
        <v>8.3699999999999992</v>
      </c>
      <c r="L21" s="7">
        <v>8.6999999999999993</v>
      </c>
      <c r="M21" s="7">
        <v>8.65</v>
      </c>
      <c r="N21" s="7">
        <v>7.95</v>
      </c>
      <c r="O21" s="7">
        <v>7.95</v>
      </c>
      <c r="P21" s="7">
        <v>8.5</v>
      </c>
      <c r="Q21" s="7"/>
      <c r="R21" s="7"/>
      <c r="S21" s="7">
        <v>8.31</v>
      </c>
      <c r="T21" s="13">
        <f t="shared" si="0"/>
        <v>7.91</v>
      </c>
      <c r="U21" s="14">
        <f t="shared" si="1"/>
        <v>9.9499999999999993</v>
      </c>
      <c r="V21" s="7">
        <f t="shared" si="2"/>
        <v>2.0399999999999991</v>
      </c>
    </row>
    <row r="22" spans="1:22" x14ac:dyDescent="0.2">
      <c r="A22" s="6">
        <v>20</v>
      </c>
      <c r="B22" s="3" t="s">
        <v>157</v>
      </c>
      <c r="C22" s="19" t="s">
        <v>84</v>
      </c>
      <c r="D22" s="29" t="s">
        <v>173</v>
      </c>
      <c r="E22" s="7"/>
      <c r="F22" s="7"/>
      <c r="G22" s="7"/>
      <c r="H22" s="7"/>
      <c r="I22" s="7"/>
      <c r="J22" s="7"/>
      <c r="K22" s="7">
        <v>4.4400000000000004</v>
      </c>
      <c r="L22" s="7">
        <v>4.75</v>
      </c>
      <c r="M22" s="7">
        <v>5.75</v>
      </c>
      <c r="N22" s="7">
        <v>5.2</v>
      </c>
      <c r="O22" s="7">
        <v>5.2</v>
      </c>
      <c r="P22" s="7">
        <v>5.25</v>
      </c>
      <c r="Q22" s="7"/>
      <c r="R22" s="7"/>
      <c r="S22" s="7"/>
      <c r="T22" s="13">
        <f t="shared" si="0"/>
        <v>4.4400000000000004</v>
      </c>
      <c r="U22" s="14">
        <f t="shared" si="1"/>
        <v>5.75</v>
      </c>
      <c r="V22" s="7">
        <f t="shared" si="2"/>
        <v>1.3099999999999996</v>
      </c>
    </row>
    <row r="23" spans="1:22" x14ac:dyDescent="0.2">
      <c r="A23" s="6">
        <v>21</v>
      </c>
      <c r="B23" s="3" t="s">
        <v>158</v>
      </c>
      <c r="C23" s="19" t="s">
        <v>84</v>
      </c>
      <c r="D23" s="29" t="s">
        <v>20</v>
      </c>
      <c r="E23" s="7">
        <v>4.7</v>
      </c>
      <c r="F23" s="7"/>
      <c r="G23" s="7">
        <v>4.62</v>
      </c>
      <c r="H23" s="7">
        <v>4.99</v>
      </c>
      <c r="I23" s="7"/>
      <c r="J23" s="7">
        <v>4.3899999999999997</v>
      </c>
      <c r="K23" s="7">
        <v>4.66</v>
      </c>
      <c r="L23" s="7"/>
      <c r="M23" s="7">
        <v>4.45</v>
      </c>
      <c r="N23" s="7">
        <v>4.6500000000000004</v>
      </c>
      <c r="O23" s="7">
        <v>4.6500000000000004</v>
      </c>
      <c r="P23" s="7">
        <v>4.95</v>
      </c>
      <c r="Q23" s="7">
        <v>4.8499999999999996</v>
      </c>
      <c r="R23" s="7"/>
      <c r="S23" s="7">
        <v>4.8499999999999996</v>
      </c>
      <c r="T23" s="13">
        <f t="shared" si="0"/>
        <v>4.3899999999999997</v>
      </c>
      <c r="U23" s="14">
        <f t="shared" si="1"/>
        <v>4.99</v>
      </c>
      <c r="V23" s="7">
        <f t="shared" si="2"/>
        <v>0.60000000000000053</v>
      </c>
    </row>
    <row r="24" spans="1:22" x14ac:dyDescent="0.2">
      <c r="A24" s="6">
        <v>22</v>
      </c>
      <c r="B24" s="6" t="s">
        <v>159</v>
      </c>
      <c r="C24" s="19" t="s">
        <v>84</v>
      </c>
      <c r="D24" s="28" t="s">
        <v>175</v>
      </c>
      <c r="E24" s="7"/>
      <c r="F24" s="7">
        <v>3.35</v>
      </c>
      <c r="G24" s="7"/>
      <c r="H24" s="7"/>
      <c r="I24" s="7"/>
      <c r="J24" s="7"/>
      <c r="K24" s="7">
        <v>3.71</v>
      </c>
      <c r="L24" s="7">
        <v>3.35</v>
      </c>
      <c r="M24" s="7"/>
      <c r="N24" s="7">
        <v>3.9</v>
      </c>
      <c r="O24" s="7"/>
      <c r="P24" s="7"/>
      <c r="Q24" s="7"/>
      <c r="R24" s="7"/>
      <c r="S24" s="7">
        <v>3.75</v>
      </c>
      <c r="T24" s="13">
        <f t="shared" si="0"/>
        <v>3.35</v>
      </c>
      <c r="U24" s="14">
        <f t="shared" si="1"/>
        <v>3.9</v>
      </c>
      <c r="V24" s="7">
        <f t="shared" si="2"/>
        <v>0.54999999999999982</v>
      </c>
    </row>
    <row r="25" spans="1:22" x14ac:dyDescent="0.2">
      <c r="A25" s="6">
        <v>23</v>
      </c>
      <c r="B25" s="3" t="s">
        <v>88</v>
      </c>
      <c r="C25" s="19" t="s">
        <v>86</v>
      </c>
      <c r="D25" s="29" t="s">
        <v>176</v>
      </c>
      <c r="E25" s="7"/>
      <c r="F25" s="7">
        <v>4.45</v>
      </c>
      <c r="G25" s="7">
        <v>3.5</v>
      </c>
      <c r="H25" s="7">
        <v>4.3499999999999996</v>
      </c>
      <c r="I25" s="7"/>
      <c r="J25" s="7">
        <v>4.17</v>
      </c>
      <c r="K25" s="7">
        <v>4.17</v>
      </c>
      <c r="L25" s="7">
        <v>4.05</v>
      </c>
      <c r="M25" s="7">
        <v>3.99</v>
      </c>
      <c r="N25" s="7"/>
      <c r="O25" s="7"/>
      <c r="P25" s="7">
        <v>4.5</v>
      </c>
      <c r="Q25" s="7"/>
      <c r="R25" s="7"/>
      <c r="S25" s="7">
        <v>4.34</v>
      </c>
      <c r="T25" s="13">
        <f t="shared" si="0"/>
        <v>3.5</v>
      </c>
      <c r="U25" s="14">
        <f t="shared" si="1"/>
        <v>4.5</v>
      </c>
      <c r="V25" s="7">
        <f t="shared" si="2"/>
        <v>1</v>
      </c>
    </row>
    <row r="26" spans="1:22" x14ac:dyDescent="0.2">
      <c r="A26" s="6">
        <v>24</v>
      </c>
      <c r="B26" s="3" t="s">
        <v>160</v>
      </c>
      <c r="C26" s="19" t="s">
        <v>86</v>
      </c>
      <c r="D26" s="29" t="s">
        <v>177</v>
      </c>
      <c r="E26" s="7">
        <v>4.7</v>
      </c>
      <c r="F26" s="7">
        <v>7.25</v>
      </c>
      <c r="G26" s="7"/>
      <c r="H26" s="7">
        <v>7</v>
      </c>
      <c r="I26" s="7">
        <v>6.9</v>
      </c>
      <c r="J26" s="7">
        <v>6.76</v>
      </c>
      <c r="K26" s="7">
        <v>6.75</v>
      </c>
      <c r="L26" s="7">
        <v>4.75</v>
      </c>
      <c r="M26" s="7">
        <v>7.4</v>
      </c>
      <c r="N26" s="7">
        <v>4.8499999999999996</v>
      </c>
      <c r="O26" s="7">
        <v>4.8499999999999996</v>
      </c>
      <c r="P26" s="7"/>
      <c r="Q26" s="7"/>
      <c r="R26" s="7"/>
      <c r="S26" s="7">
        <v>7.1</v>
      </c>
      <c r="T26" s="13">
        <f t="shared" si="0"/>
        <v>4.7</v>
      </c>
      <c r="U26" s="14">
        <f t="shared" si="1"/>
        <v>7.4</v>
      </c>
      <c r="V26" s="7">
        <f t="shared" si="2"/>
        <v>2.7</v>
      </c>
    </row>
    <row r="27" spans="1:22" x14ac:dyDescent="0.2">
      <c r="A27" s="6">
        <v>25</v>
      </c>
      <c r="B27" s="3" t="s">
        <v>161</v>
      </c>
      <c r="C27" s="19" t="s">
        <v>86</v>
      </c>
      <c r="D27" s="28" t="s">
        <v>178</v>
      </c>
      <c r="E27" s="7"/>
      <c r="F27" s="7"/>
      <c r="G27" s="7"/>
      <c r="H27" s="7">
        <v>4.99</v>
      </c>
      <c r="I27" s="7"/>
      <c r="J27" s="7">
        <v>4.8600000000000003</v>
      </c>
      <c r="K27" s="7">
        <v>4.8600000000000003</v>
      </c>
      <c r="L27" s="7"/>
      <c r="M27" s="7">
        <v>3.95</v>
      </c>
      <c r="N27" s="7">
        <v>3.9</v>
      </c>
      <c r="O27" s="7"/>
      <c r="P27" s="7">
        <v>4</v>
      </c>
      <c r="Q27" s="7"/>
      <c r="R27" s="7"/>
      <c r="S27" s="7"/>
      <c r="T27" s="13">
        <f t="shared" si="0"/>
        <v>3.9</v>
      </c>
      <c r="U27" s="14">
        <f t="shared" si="1"/>
        <v>4.99</v>
      </c>
      <c r="V27" s="7">
        <f t="shared" si="2"/>
        <v>1.0900000000000003</v>
      </c>
    </row>
    <row r="28" spans="1:22" x14ac:dyDescent="0.2">
      <c r="A28" s="6">
        <v>26</v>
      </c>
      <c r="B28" s="3" t="s">
        <v>179</v>
      </c>
      <c r="C28" s="19" t="s">
        <v>89</v>
      </c>
      <c r="D28" s="29" t="s">
        <v>181</v>
      </c>
      <c r="E28" s="7"/>
      <c r="F28" s="7">
        <v>5.35</v>
      </c>
      <c r="G28" s="7"/>
      <c r="H28" s="7">
        <v>5.25</v>
      </c>
      <c r="I28" s="7"/>
      <c r="J28" s="7"/>
      <c r="K28" s="7"/>
      <c r="L28" s="7">
        <v>4.9000000000000004</v>
      </c>
      <c r="M28" s="7"/>
      <c r="N28" s="7"/>
      <c r="O28" s="7"/>
      <c r="P28" s="7">
        <v>5</v>
      </c>
      <c r="Q28" s="7"/>
      <c r="R28" s="7"/>
      <c r="S28" s="7">
        <v>5.23</v>
      </c>
      <c r="T28" s="13">
        <f t="shared" si="0"/>
        <v>4.9000000000000004</v>
      </c>
      <c r="U28" s="14">
        <f t="shared" si="1"/>
        <v>5.35</v>
      </c>
      <c r="V28" s="7">
        <f t="shared" si="2"/>
        <v>0.44999999999999929</v>
      </c>
    </row>
    <row r="29" spans="1:22" x14ac:dyDescent="0.2">
      <c r="A29" s="6">
        <v>27</v>
      </c>
      <c r="B29" s="6" t="s">
        <v>88</v>
      </c>
      <c r="C29" s="19" t="s">
        <v>89</v>
      </c>
      <c r="D29" s="28" t="s">
        <v>20</v>
      </c>
      <c r="E29" s="7">
        <v>4.5999999999999996</v>
      </c>
      <c r="F29" s="7">
        <v>7.55</v>
      </c>
      <c r="G29" s="7">
        <v>7.36</v>
      </c>
      <c r="H29" s="7"/>
      <c r="I29" s="7"/>
      <c r="J29" s="7">
        <v>7.43</v>
      </c>
      <c r="K29" s="7">
        <v>4.91</v>
      </c>
      <c r="L29" s="7">
        <v>5.74</v>
      </c>
      <c r="M29" s="7">
        <v>6.9</v>
      </c>
      <c r="N29" s="7"/>
      <c r="O29" s="7">
        <v>5.2</v>
      </c>
      <c r="P29" s="7"/>
      <c r="Q29" s="7"/>
      <c r="R29" s="7"/>
      <c r="S29" s="7">
        <v>7.73</v>
      </c>
      <c r="T29" s="13">
        <f t="shared" si="0"/>
        <v>4.5999999999999996</v>
      </c>
      <c r="U29" s="14">
        <f t="shared" si="1"/>
        <v>7.73</v>
      </c>
      <c r="V29" s="7">
        <f t="shared" si="2"/>
        <v>3.1300000000000008</v>
      </c>
    </row>
    <row r="30" spans="1:22" x14ac:dyDescent="0.2">
      <c r="A30" s="6">
        <v>28</v>
      </c>
      <c r="B30" s="3" t="s">
        <v>180</v>
      </c>
      <c r="C30" s="19" t="s">
        <v>89</v>
      </c>
      <c r="D30" s="29" t="s">
        <v>182</v>
      </c>
      <c r="E30" s="7"/>
      <c r="F30" s="7">
        <v>7.75</v>
      </c>
      <c r="G30" s="7"/>
      <c r="H30" s="7"/>
      <c r="I30" s="7">
        <v>6.79</v>
      </c>
      <c r="J30" s="7">
        <v>6.44</v>
      </c>
      <c r="K30" s="7">
        <v>5.3</v>
      </c>
      <c r="L30" s="7">
        <v>7.16</v>
      </c>
      <c r="M30" s="7"/>
      <c r="N30" s="7">
        <v>5.2</v>
      </c>
      <c r="O30" s="7">
        <v>4.8499999999999996</v>
      </c>
      <c r="P30" s="7"/>
      <c r="Q30" s="7"/>
      <c r="R30" s="7"/>
      <c r="S30" s="7">
        <v>7.6</v>
      </c>
      <c r="T30" s="13">
        <f t="shared" si="0"/>
        <v>4.8499999999999996</v>
      </c>
      <c r="U30" s="14">
        <f t="shared" si="1"/>
        <v>7.75</v>
      </c>
      <c r="V30" s="7">
        <f t="shared" si="2"/>
        <v>2.9000000000000004</v>
      </c>
    </row>
    <row r="31" spans="1:22" x14ac:dyDescent="0.2">
      <c r="A31" s="6">
        <v>29</v>
      </c>
      <c r="B31" s="6" t="s">
        <v>157</v>
      </c>
      <c r="C31" s="19" t="s">
        <v>90</v>
      </c>
      <c r="D31" s="28" t="s">
        <v>183</v>
      </c>
      <c r="E31" s="7">
        <v>4.1500000000000004</v>
      </c>
      <c r="F31" s="7"/>
      <c r="G31" s="7">
        <v>5.22</v>
      </c>
      <c r="H31" s="7">
        <v>4.6500000000000004</v>
      </c>
      <c r="I31" s="7"/>
      <c r="J31" s="7">
        <v>3.45</v>
      </c>
      <c r="K31" s="7">
        <v>3.45</v>
      </c>
      <c r="L31" s="7">
        <v>3.4</v>
      </c>
      <c r="M31" s="7"/>
      <c r="N31" s="7">
        <v>3.9</v>
      </c>
      <c r="O31" s="7">
        <v>3.9</v>
      </c>
      <c r="P31" s="7">
        <v>4.5</v>
      </c>
      <c r="Q31" s="7">
        <v>4.7699999999999996</v>
      </c>
      <c r="R31" s="7"/>
      <c r="S31" s="7"/>
      <c r="T31" s="13">
        <f t="shared" si="0"/>
        <v>3.4</v>
      </c>
      <c r="U31" s="14">
        <f t="shared" si="1"/>
        <v>5.22</v>
      </c>
      <c r="V31" s="7">
        <f t="shared" si="2"/>
        <v>1.8199999999999998</v>
      </c>
    </row>
    <row r="32" spans="1:22" x14ac:dyDescent="0.2">
      <c r="A32" s="6">
        <v>30</v>
      </c>
      <c r="B32" s="3" t="s">
        <v>158</v>
      </c>
      <c r="C32" s="19" t="s">
        <v>90</v>
      </c>
      <c r="D32" s="29" t="s">
        <v>20</v>
      </c>
      <c r="E32" s="7">
        <v>3.4</v>
      </c>
      <c r="F32" s="7"/>
      <c r="G32" s="7">
        <v>3.35</v>
      </c>
      <c r="H32" s="7">
        <v>3.59</v>
      </c>
      <c r="I32" s="7"/>
      <c r="J32" s="7">
        <v>3.19</v>
      </c>
      <c r="K32" s="7">
        <v>3.19</v>
      </c>
      <c r="L32" s="7"/>
      <c r="M32" s="7">
        <v>3.65</v>
      </c>
      <c r="N32" s="7">
        <v>3.4</v>
      </c>
      <c r="O32" s="7">
        <v>3.4</v>
      </c>
      <c r="P32" s="7">
        <v>3.75</v>
      </c>
      <c r="Q32" s="7"/>
      <c r="R32" s="7"/>
      <c r="S32" s="7"/>
      <c r="T32" s="13">
        <f t="shared" si="0"/>
        <v>3.19</v>
      </c>
      <c r="U32" s="14">
        <f t="shared" si="1"/>
        <v>3.75</v>
      </c>
      <c r="V32" s="7">
        <f t="shared" si="2"/>
        <v>0.56000000000000005</v>
      </c>
    </row>
    <row r="33" spans="1:22" x14ac:dyDescent="0.2">
      <c r="A33" s="6">
        <v>31</v>
      </c>
      <c r="B33" s="3" t="s">
        <v>159</v>
      </c>
      <c r="C33" s="19" t="s">
        <v>90</v>
      </c>
      <c r="D33" s="29" t="s">
        <v>183</v>
      </c>
      <c r="E33" s="7"/>
      <c r="F33" s="7">
        <v>3.05</v>
      </c>
      <c r="G33" s="7"/>
      <c r="H33" s="7"/>
      <c r="I33" s="7">
        <v>3.4</v>
      </c>
      <c r="J33" s="7">
        <v>2.99</v>
      </c>
      <c r="K33" s="7">
        <v>2.94</v>
      </c>
      <c r="L33" s="7">
        <v>3.04</v>
      </c>
      <c r="M33" s="7">
        <v>3.5</v>
      </c>
      <c r="N33" s="7">
        <v>3.55</v>
      </c>
      <c r="O33" s="7">
        <v>3.55</v>
      </c>
      <c r="P33" s="7"/>
      <c r="Q33" s="7"/>
      <c r="R33" s="7"/>
      <c r="S33" s="7">
        <v>2.89</v>
      </c>
      <c r="T33" s="13">
        <f t="shared" si="0"/>
        <v>2.89</v>
      </c>
      <c r="U33" s="14">
        <f t="shared" si="1"/>
        <v>3.55</v>
      </c>
      <c r="V33" s="7">
        <f t="shared" si="2"/>
        <v>0.6599999999999997</v>
      </c>
    </row>
    <row r="34" spans="1:22" x14ac:dyDescent="0.2">
      <c r="A34" s="6">
        <v>32</v>
      </c>
      <c r="B34" s="3" t="s">
        <v>91</v>
      </c>
      <c r="C34" s="5" t="s">
        <v>92</v>
      </c>
      <c r="D34" s="29" t="s">
        <v>184</v>
      </c>
      <c r="E34" s="7"/>
      <c r="F34" s="7"/>
      <c r="G34" s="7">
        <v>4.76</v>
      </c>
      <c r="H34" s="7"/>
      <c r="I34" s="7"/>
      <c r="J34" s="7"/>
      <c r="K34" s="7">
        <v>3.86</v>
      </c>
      <c r="L34" s="7"/>
      <c r="M34" s="7"/>
      <c r="N34" s="7"/>
      <c r="O34" s="7"/>
      <c r="P34" s="7"/>
      <c r="Q34" s="7"/>
      <c r="R34" s="7"/>
      <c r="S34" s="7">
        <v>3.89</v>
      </c>
      <c r="T34" s="13">
        <f t="shared" si="0"/>
        <v>3.86</v>
      </c>
      <c r="U34" s="14">
        <f t="shared" si="1"/>
        <v>4.76</v>
      </c>
      <c r="V34" s="7">
        <f t="shared" si="2"/>
        <v>0.89999999999999991</v>
      </c>
    </row>
    <row r="35" spans="1:22" x14ac:dyDescent="0.2">
      <c r="A35" s="6">
        <v>33</v>
      </c>
      <c r="B35" s="6" t="s">
        <v>87</v>
      </c>
      <c r="C35" s="5" t="s">
        <v>92</v>
      </c>
      <c r="D35" s="28" t="s">
        <v>185</v>
      </c>
      <c r="E35" s="7"/>
      <c r="F35" s="7"/>
      <c r="G35" s="7">
        <v>5.1100000000000003</v>
      </c>
      <c r="H35" s="7"/>
      <c r="I35" s="7"/>
      <c r="J35" s="7">
        <v>6.34</v>
      </c>
      <c r="K35" s="7">
        <v>6.34</v>
      </c>
      <c r="L35" s="7"/>
      <c r="M35" s="7"/>
      <c r="N35" s="7"/>
      <c r="O35" s="7"/>
      <c r="P35" s="7"/>
      <c r="Q35" s="7"/>
      <c r="R35" s="7"/>
      <c r="S35" s="7"/>
      <c r="T35" s="13">
        <f t="shared" si="0"/>
        <v>5.1100000000000003</v>
      </c>
      <c r="U35" s="14">
        <f t="shared" si="1"/>
        <v>6.34</v>
      </c>
      <c r="V35" s="7">
        <f t="shared" si="2"/>
        <v>1.2299999999999995</v>
      </c>
    </row>
    <row r="36" spans="1:22" x14ac:dyDescent="0.2">
      <c r="A36" s="6">
        <v>34</v>
      </c>
      <c r="B36" s="3" t="s">
        <v>154</v>
      </c>
      <c r="C36" s="5" t="s">
        <v>92</v>
      </c>
      <c r="D36" s="31" t="s">
        <v>185</v>
      </c>
      <c r="E36" s="7"/>
      <c r="F36" s="7"/>
      <c r="G36" s="7">
        <v>2.67</v>
      </c>
      <c r="H36" s="7">
        <v>3.19</v>
      </c>
      <c r="I36" s="7"/>
      <c r="J36" s="7">
        <v>2.69</v>
      </c>
      <c r="K36" s="7">
        <v>2.74</v>
      </c>
      <c r="L36" s="7">
        <v>2.96</v>
      </c>
      <c r="M36" s="7">
        <v>3.1</v>
      </c>
      <c r="N36" s="7">
        <v>2.75</v>
      </c>
      <c r="O36" s="7">
        <v>2.75</v>
      </c>
      <c r="P36" s="7"/>
      <c r="Q36" s="7"/>
      <c r="R36" s="7"/>
      <c r="S36" s="7"/>
      <c r="T36" s="13">
        <f t="shared" si="0"/>
        <v>2.67</v>
      </c>
      <c r="U36" s="14">
        <f t="shared" si="1"/>
        <v>3.19</v>
      </c>
      <c r="V36" s="7">
        <f t="shared" si="2"/>
        <v>0.52</v>
      </c>
    </row>
    <row r="37" spans="1:22" x14ac:dyDescent="0.2">
      <c r="A37" s="6">
        <v>35</v>
      </c>
      <c r="B37" s="27" t="s">
        <v>93</v>
      </c>
      <c r="C37" s="40" t="s">
        <v>94</v>
      </c>
      <c r="D37" s="32" t="s">
        <v>95</v>
      </c>
      <c r="E37" s="7"/>
      <c r="F37" s="7">
        <v>49.99</v>
      </c>
      <c r="G37" s="7">
        <v>35.85</v>
      </c>
      <c r="H37" s="7">
        <v>36.99</v>
      </c>
      <c r="I37" s="7"/>
      <c r="J37" s="7">
        <v>36.4</v>
      </c>
      <c r="K37" s="7">
        <v>36.5</v>
      </c>
      <c r="L37" s="7">
        <v>38.369999999999997</v>
      </c>
      <c r="M37" s="7">
        <v>40.950000000000003</v>
      </c>
      <c r="N37" s="7">
        <v>36.049999999999997</v>
      </c>
      <c r="O37" s="7">
        <v>36.049999999999997</v>
      </c>
      <c r="P37" s="7"/>
      <c r="Q37" s="7">
        <v>36.6</v>
      </c>
      <c r="R37" s="7">
        <v>39.65</v>
      </c>
      <c r="S37" s="7"/>
      <c r="T37" s="13">
        <f t="shared" si="0"/>
        <v>35.85</v>
      </c>
      <c r="U37" s="14">
        <f t="shared" si="1"/>
        <v>49.99</v>
      </c>
      <c r="V37" s="7">
        <f t="shared" si="2"/>
        <v>14.14</v>
      </c>
    </row>
    <row r="38" spans="1:22" x14ac:dyDescent="0.2">
      <c r="A38" s="6">
        <v>36</v>
      </c>
      <c r="B38" s="27" t="s">
        <v>96</v>
      </c>
      <c r="C38" s="40" t="s">
        <v>94</v>
      </c>
      <c r="D38" s="32" t="s">
        <v>37</v>
      </c>
      <c r="E38" s="7"/>
      <c r="F38" s="7">
        <v>18.149999999999999</v>
      </c>
      <c r="G38" s="7">
        <v>18.350000000000001</v>
      </c>
      <c r="H38" s="7"/>
      <c r="I38" s="7">
        <v>19.670000000000002</v>
      </c>
      <c r="J38" s="7">
        <v>17.8</v>
      </c>
      <c r="K38" s="7">
        <v>17.3</v>
      </c>
      <c r="L38" s="7"/>
      <c r="M38" s="7"/>
      <c r="N38" s="7">
        <v>18.55</v>
      </c>
      <c r="O38" s="7">
        <v>18.55</v>
      </c>
      <c r="P38" s="7">
        <v>22.5</v>
      </c>
      <c r="Q38" s="7">
        <v>17.5</v>
      </c>
      <c r="R38" s="7">
        <v>16.989999999999998</v>
      </c>
      <c r="S38" s="7"/>
      <c r="T38" s="13">
        <f t="shared" si="0"/>
        <v>16.989999999999998</v>
      </c>
      <c r="U38" s="14">
        <f t="shared" si="1"/>
        <v>22.5</v>
      </c>
      <c r="V38" s="7">
        <f t="shared" si="2"/>
        <v>5.5100000000000016</v>
      </c>
    </row>
    <row r="39" spans="1:22" x14ac:dyDescent="0.2">
      <c r="A39" s="6">
        <v>37</v>
      </c>
      <c r="B39" s="26" t="s">
        <v>97</v>
      </c>
      <c r="C39" s="40" t="s">
        <v>94</v>
      </c>
      <c r="D39" s="31" t="s">
        <v>95</v>
      </c>
      <c r="E39" s="7"/>
      <c r="F39" s="7">
        <v>34.15</v>
      </c>
      <c r="G39" s="7">
        <v>19.899999999999999</v>
      </c>
      <c r="H39" s="7">
        <v>31.95</v>
      </c>
      <c r="I39" s="7"/>
      <c r="J39" s="7"/>
      <c r="K39" s="7"/>
      <c r="L39" s="7"/>
      <c r="M39" s="7">
        <v>31.95</v>
      </c>
      <c r="N39" s="7">
        <v>30.95</v>
      </c>
      <c r="O39" s="7">
        <v>30.95</v>
      </c>
      <c r="P39" s="7"/>
      <c r="Q39" s="7"/>
      <c r="R39" s="7"/>
      <c r="S39" s="7"/>
      <c r="T39" s="13">
        <f t="shared" si="0"/>
        <v>19.899999999999999</v>
      </c>
      <c r="U39" s="14">
        <f t="shared" si="1"/>
        <v>34.15</v>
      </c>
      <c r="V39" s="7">
        <f t="shared" si="2"/>
        <v>14.25</v>
      </c>
    </row>
    <row r="40" spans="1:22" x14ac:dyDescent="0.2">
      <c r="A40" s="6">
        <v>38</v>
      </c>
      <c r="B40" s="26" t="s">
        <v>98</v>
      </c>
      <c r="C40" s="40" t="s">
        <v>94</v>
      </c>
      <c r="D40" s="31" t="s">
        <v>95</v>
      </c>
      <c r="E40" s="7"/>
      <c r="F40" s="7">
        <v>42.45</v>
      </c>
      <c r="G40" s="7">
        <v>38.85</v>
      </c>
      <c r="H40" s="7"/>
      <c r="I40" s="7"/>
      <c r="J40" s="7"/>
      <c r="K40" s="7">
        <v>36.4</v>
      </c>
      <c r="L40" s="7">
        <v>41.95</v>
      </c>
      <c r="M40" s="7"/>
      <c r="N40" s="7"/>
      <c r="O40" s="7"/>
      <c r="P40" s="7"/>
      <c r="Q40" s="7"/>
      <c r="R40" s="7"/>
      <c r="S40" s="7">
        <v>42.38</v>
      </c>
      <c r="T40" s="13">
        <f t="shared" si="0"/>
        <v>36.4</v>
      </c>
      <c r="U40" s="14">
        <f t="shared" si="1"/>
        <v>42.45</v>
      </c>
      <c r="V40" s="7">
        <f t="shared" si="2"/>
        <v>6.0500000000000043</v>
      </c>
    </row>
    <row r="41" spans="1:22" x14ac:dyDescent="0.2">
      <c r="A41" s="6">
        <v>39</v>
      </c>
      <c r="B41" s="26" t="s">
        <v>99</v>
      </c>
      <c r="C41" s="40" t="s">
        <v>94</v>
      </c>
      <c r="D41" s="31" t="s">
        <v>37</v>
      </c>
      <c r="E41" s="7"/>
      <c r="F41" s="7">
        <v>20.85</v>
      </c>
      <c r="G41" s="7">
        <v>18.899999999999999</v>
      </c>
      <c r="H41" s="7">
        <v>20.99</v>
      </c>
      <c r="I41" s="7"/>
      <c r="J41" s="7">
        <v>18.25</v>
      </c>
      <c r="K41" s="7"/>
      <c r="L41" s="7"/>
      <c r="M41" s="7"/>
      <c r="N41" s="7">
        <v>20.05</v>
      </c>
      <c r="O41" s="7">
        <v>20.05</v>
      </c>
      <c r="P41" s="7">
        <v>18.989999999999998</v>
      </c>
      <c r="Q41" s="7">
        <v>17.55</v>
      </c>
      <c r="R41" s="7"/>
      <c r="S41" s="7">
        <v>24.27</v>
      </c>
      <c r="T41" s="13">
        <f t="shared" si="0"/>
        <v>17.55</v>
      </c>
      <c r="U41" s="14">
        <f t="shared" si="1"/>
        <v>24.27</v>
      </c>
      <c r="V41" s="7">
        <f t="shared" si="2"/>
        <v>6.7199999999999989</v>
      </c>
    </row>
    <row r="42" spans="1:22" x14ac:dyDescent="0.2">
      <c r="A42" s="6">
        <v>40</v>
      </c>
      <c r="B42" s="26" t="s">
        <v>99</v>
      </c>
      <c r="C42" s="40" t="s">
        <v>94</v>
      </c>
      <c r="D42" s="31" t="s">
        <v>95</v>
      </c>
      <c r="E42" s="7"/>
      <c r="F42" s="7"/>
      <c r="G42" s="7">
        <v>38.85</v>
      </c>
      <c r="H42" s="7"/>
      <c r="I42" s="7"/>
      <c r="J42" s="7">
        <v>30.95</v>
      </c>
      <c r="K42" s="7"/>
      <c r="L42" s="7"/>
      <c r="M42" s="7"/>
      <c r="N42" s="7"/>
      <c r="O42" s="7"/>
      <c r="P42" s="7"/>
      <c r="Q42" s="7"/>
      <c r="R42" s="7"/>
      <c r="S42" s="7"/>
      <c r="T42" s="13">
        <f t="shared" si="0"/>
        <v>30.95</v>
      </c>
      <c r="U42" s="14">
        <f t="shared" si="1"/>
        <v>38.85</v>
      </c>
      <c r="V42" s="7">
        <f t="shared" si="2"/>
        <v>7.9000000000000021</v>
      </c>
    </row>
    <row r="43" spans="1:22" x14ac:dyDescent="0.2">
      <c r="A43" s="6">
        <v>41</v>
      </c>
      <c r="B43" s="26" t="s">
        <v>100</v>
      </c>
      <c r="C43" s="40" t="s">
        <v>94</v>
      </c>
      <c r="D43" s="31" t="s">
        <v>37</v>
      </c>
      <c r="E43" s="7"/>
      <c r="F43" s="7">
        <v>22.99</v>
      </c>
      <c r="G43" s="7">
        <v>18.899999999999999</v>
      </c>
      <c r="H43" s="7">
        <v>20.99</v>
      </c>
      <c r="I43" s="7">
        <v>18.75</v>
      </c>
      <c r="J43" s="7"/>
      <c r="K43" s="7"/>
      <c r="L43" s="7"/>
      <c r="M43" s="7"/>
      <c r="N43" s="7">
        <v>20.05</v>
      </c>
      <c r="O43" s="7">
        <v>20.05</v>
      </c>
      <c r="P43" s="7">
        <v>18.989999999999998</v>
      </c>
      <c r="Q43" s="7">
        <v>17.55</v>
      </c>
      <c r="R43" s="7"/>
      <c r="S43" s="7"/>
      <c r="T43" s="13">
        <f t="shared" si="0"/>
        <v>17.55</v>
      </c>
      <c r="U43" s="14">
        <f t="shared" si="1"/>
        <v>22.99</v>
      </c>
      <c r="V43" s="7">
        <f t="shared" si="2"/>
        <v>5.4399999999999977</v>
      </c>
    </row>
    <row r="44" spans="1:22" x14ac:dyDescent="0.2">
      <c r="A44" s="6">
        <v>42</v>
      </c>
      <c r="B44" s="26" t="s">
        <v>101</v>
      </c>
      <c r="C44" s="40" t="s">
        <v>94</v>
      </c>
      <c r="D44" s="31" t="s">
        <v>37</v>
      </c>
      <c r="E44" s="7"/>
      <c r="F44" s="7">
        <v>16.649999999999999</v>
      </c>
      <c r="G44" s="7">
        <v>16.100000000000001</v>
      </c>
      <c r="H44" s="7">
        <v>16.989999999999998</v>
      </c>
      <c r="I44" s="7">
        <v>16.22</v>
      </c>
      <c r="J44" s="7">
        <v>13.95</v>
      </c>
      <c r="K44" s="7">
        <v>13.95</v>
      </c>
      <c r="L44" s="7"/>
      <c r="M44" s="7">
        <v>15.95</v>
      </c>
      <c r="N44" s="7">
        <v>16.75</v>
      </c>
      <c r="O44" s="7"/>
      <c r="P44" s="7">
        <v>19.989999999999998</v>
      </c>
      <c r="Q44" s="7">
        <v>16.75</v>
      </c>
      <c r="R44" s="7">
        <v>20.49</v>
      </c>
      <c r="S44" s="7">
        <v>15.14</v>
      </c>
      <c r="T44" s="13">
        <f t="shared" si="0"/>
        <v>13.95</v>
      </c>
      <c r="U44" s="14">
        <f t="shared" si="1"/>
        <v>20.49</v>
      </c>
      <c r="V44" s="7">
        <f t="shared" si="2"/>
        <v>6.5399999999999991</v>
      </c>
    </row>
    <row r="45" spans="1:22" x14ac:dyDescent="0.2">
      <c r="A45" s="6">
        <v>43</v>
      </c>
      <c r="B45" s="27" t="s">
        <v>102</v>
      </c>
      <c r="C45" s="41" t="s">
        <v>103</v>
      </c>
      <c r="D45" s="32" t="s">
        <v>104</v>
      </c>
      <c r="E45" s="7">
        <v>24.7</v>
      </c>
      <c r="F45" s="7">
        <v>28.5</v>
      </c>
      <c r="G45" s="7">
        <v>26.85</v>
      </c>
      <c r="H45" s="7">
        <v>28.95</v>
      </c>
      <c r="I45" s="7"/>
      <c r="J45" s="7">
        <v>27.2</v>
      </c>
      <c r="K45" s="7">
        <v>27.2</v>
      </c>
      <c r="L45" s="7"/>
      <c r="M45" s="7">
        <v>28.95</v>
      </c>
      <c r="N45" s="7">
        <v>26.95</v>
      </c>
      <c r="O45" s="7">
        <v>26.95</v>
      </c>
      <c r="P45" s="7">
        <v>30</v>
      </c>
      <c r="Q45" s="7">
        <v>26.95</v>
      </c>
      <c r="R45" s="7">
        <v>30.54</v>
      </c>
      <c r="S45" s="7">
        <v>24.76</v>
      </c>
      <c r="T45" s="13">
        <f t="shared" si="0"/>
        <v>24.7</v>
      </c>
      <c r="U45" s="14">
        <f t="shared" si="1"/>
        <v>30.54</v>
      </c>
      <c r="V45" s="7">
        <f t="shared" si="2"/>
        <v>5.84</v>
      </c>
    </row>
    <row r="46" spans="1:22" x14ac:dyDescent="0.2">
      <c r="A46" s="6">
        <v>44</v>
      </c>
      <c r="B46" s="27" t="s">
        <v>102</v>
      </c>
      <c r="C46" s="41" t="s">
        <v>103</v>
      </c>
      <c r="D46" s="32" t="s">
        <v>186</v>
      </c>
      <c r="E46" s="7"/>
      <c r="F46" s="7"/>
      <c r="G46" s="7"/>
      <c r="H46" s="7">
        <v>68.95</v>
      </c>
      <c r="I46" s="7"/>
      <c r="J46" s="7">
        <v>53.2</v>
      </c>
      <c r="K46" s="7">
        <v>65.25</v>
      </c>
      <c r="L46" s="7"/>
      <c r="M46" s="7">
        <v>56.95</v>
      </c>
      <c r="N46" s="7">
        <v>61.25</v>
      </c>
      <c r="O46" s="7">
        <v>61.25</v>
      </c>
      <c r="P46" s="7"/>
      <c r="Q46" s="7"/>
      <c r="R46" s="7"/>
      <c r="S46" s="7">
        <v>59.48</v>
      </c>
      <c r="T46" s="13">
        <f t="shared" si="0"/>
        <v>53.2</v>
      </c>
      <c r="U46" s="14">
        <f t="shared" si="1"/>
        <v>68.95</v>
      </c>
      <c r="V46" s="7">
        <f t="shared" si="2"/>
        <v>15.75</v>
      </c>
    </row>
    <row r="47" spans="1:22" x14ac:dyDescent="0.2">
      <c r="A47" s="6">
        <v>45</v>
      </c>
      <c r="B47" s="26" t="s">
        <v>105</v>
      </c>
      <c r="C47" s="41" t="s">
        <v>103</v>
      </c>
      <c r="D47" s="31" t="s">
        <v>106</v>
      </c>
      <c r="E47" s="7">
        <v>64.75</v>
      </c>
      <c r="F47" s="7">
        <v>48.95</v>
      </c>
      <c r="G47" s="7">
        <v>39.65</v>
      </c>
      <c r="H47" s="7">
        <v>51.99</v>
      </c>
      <c r="I47" s="7">
        <v>48.49</v>
      </c>
      <c r="J47" s="7">
        <v>41.3</v>
      </c>
      <c r="K47" s="7">
        <v>41.05</v>
      </c>
      <c r="L47" s="7">
        <v>46.75</v>
      </c>
      <c r="M47" s="7">
        <v>39.950000000000003</v>
      </c>
      <c r="N47" s="7">
        <v>39.950000000000003</v>
      </c>
      <c r="O47" s="7">
        <v>39.950000000000003</v>
      </c>
      <c r="P47" s="7">
        <v>45</v>
      </c>
      <c r="Q47" s="7"/>
      <c r="R47" s="7">
        <v>50.25</v>
      </c>
      <c r="S47" s="7">
        <v>44.09</v>
      </c>
      <c r="T47" s="13">
        <f t="shared" si="0"/>
        <v>39.65</v>
      </c>
      <c r="U47" s="14">
        <f t="shared" si="1"/>
        <v>64.75</v>
      </c>
      <c r="V47" s="7">
        <f t="shared" si="2"/>
        <v>25.1</v>
      </c>
    </row>
    <row r="48" spans="1:22" x14ac:dyDescent="0.2">
      <c r="A48" s="6">
        <v>46</v>
      </c>
      <c r="B48" s="26" t="s">
        <v>107</v>
      </c>
      <c r="C48" s="41" t="s">
        <v>103</v>
      </c>
      <c r="D48" s="31" t="s">
        <v>106</v>
      </c>
      <c r="E48" s="7"/>
      <c r="F48" s="7"/>
      <c r="G48" s="7">
        <v>53.1</v>
      </c>
      <c r="H48" s="7">
        <v>49.99</v>
      </c>
      <c r="I48" s="7">
        <v>47.51</v>
      </c>
      <c r="J48" s="7">
        <v>45.85</v>
      </c>
      <c r="K48" s="7">
        <v>45.85</v>
      </c>
      <c r="L48" s="7">
        <v>57.07</v>
      </c>
      <c r="M48" s="7">
        <v>44.95</v>
      </c>
      <c r="N48" s="7">
        <v>44.75</v>
      </c>
      <c r="O48" s="7">
        <v>44.75</v>
      </c>
      <c r="P48" s="7">
        <v>39.950000000000003</v>
      </c>
      <c r="Q48" s="7">
        <v>59.95</v>
      </c>
      <c r="R48" s="7">
        <v>51.78</v>
      </c>
      <c r="S48" s="7">
        <v>53.52</v>
      </c>
      <c r="T48" s="13">
        <f t="shared" si="0"/>
        <v>39.950000000000003</v>
      </c>
      <c r="U48" s="14">
        <f t="shared" si="1"/>
        <v>59.95</v>
      </c>
      <c r="V48" s="7">
        <f t="shared" si="2"/>
        <v>20</v>
      </c>
    </row>
    <row r="49" spans="1:22" x14ac:dyDescent="0.2">
      <c r="A49" s="6">
        <v>47</v>
      </c>
      <c r="B49" s="26" t="s">
        <v>108</v>
      </c>
      <c r="C49" s="41" t="s">
        <v>103</v>
      </c>
      <c r="D49" s="31" t="s">
        <v>106</v>
      </c>
      <c r="E49" s="7">
        <v>70.75</v>
      </c>
      <c r="F49" s="7">
        <v>57.5</v>
      </c>
      <c r="G49" s="7"/>
      <c r="H49" s="7">
        <v>54.99</v>
      </c>
      <c r="I49" s="7">
        <v>48.71</v>
      </c>
      <c r="J49" s="7">
        <v>49.3</v>
      </c>
      <c r="K49" s="7">
        <v>49.3</v>
      </c>
      <c r="L49" s="7">
        <v>43.32</v>
      </c>
      <c r="M49" s="7">
        <v>44.95</v>
      </c>
      <c r="N49" s="7">
        <v>39.950000000000003</v>
      </c>
      <c r="O49" s="7">
        <v>39.950000000000003</v>
      </c>
      <c r="P49" s="7">
        <v>50</v>
      </c>
      <c r="Q49" s="7">
        <v>56.8</v>
      </c>
      <c r="R49" s="7">
        <v>55.95</v>
      </c>
      <c r="S49" s="7">
        <v>56.77</v>
      </c>
      <c r="T49" s="13">
        <f t="shared" si="0"/>
        <v>39.950000000000003</v>
      </c>
      <c r="U49" s="14">
        <f t="shared" si="1"/>
        <v>70.75</v>
      </c>
      <c r="V49" s="7">
        <f t="shared" si="2"/>
        <v>30.799999999999997</v>
      </c>
    </row>
    <row r="50" spans="1:22" x14ac:dyDescent="0.2">
      <c r="A50" s="6">
        <v>48</v>
      </c>
      <c r="B50" s="26" t="s">
        <v>109</v>
      </c>
      <c r="C50" s="41" t="s">
        <v>103</v>
      </c>
      <c r="D50" s="31" t="s">
        <v>104</v>
      </c>
      <c r="E50" s="7"/>
      <c r="F50" s="7"/>
      <c r="G50" s="7">
        <v>24.35</v>
      </c>
      <c r="H50" s="7">
        <v>28.99</v>
      </c>
      <c r="I50" s="7">
        <v>30.45</v>
      </c>
      <c r="J50" s="7">
        <v>26.35</v>
      </c>
      <c r="K50" s="7">
        <v>26.35</v>
      </c>
      <c r="L50" s="7">
        <v>25.75</v>
      </c>
      <c r="M50" s="7">
        <v>28.95</v>
      </c>
      <c r="N50" s="7">
        <v>25.85</v>
      </c>
      <c r="O50" s="7">
        <v>25.85</v>
      </c>
      <c r="P50" s="7">
        <v>28.5</v>
      </c>
      <c r="Q50" s="7"/>
      <c r="R50" s="7">
        <v>30.35</v>
      </c>
      <c r="S50" s="7">
        <v>28.44</v>
      </c>
      <c r="T50" s="13">
        <f t="shared" si="0"/>
        <v>24.35</v>
      </c>
      <c r="U50" s="14">
        <f t="shared" si="1"/>
        <v>30.45</v>
      </c>
      <c r="V50" s="7">
        <f t="shared" si="2"/>
        <v>6.0999999999999979</v>
      </c>
    </row>
    <row r="51" spans="1:22" x14ac:dyDescent="0.2">
      <c r="A51" s="6">
        <v>49</v>
      </c>
      <c r="B51" s="24" t="s">
        <v>110</v>
      </c>
      <c r="C51" s="41" t="s">
        <v>103</v>
      </c>
      <c r="D51" s="10" t="s">
        <v>104</v>
      </c>
      <c r="E51" s="7"/>
      <c r="F51" s="7">
        <v>18.989999999999998</v>
      </c>
      <c r="G51" s="7">
        <v>17.95</v>
      </c>
      <c r="H51" s="7">
        <v>24.95</v>
      </c>
      <c r="I51" s="7">
        <v>21.21</v>
      </c>
      <c r="J51" s="7">
        <v>18.7</v>
      </c>
      <c r="K51" s="7">
        <v>18.7</v>
      </c>
      <c r="L51" s="7">
        <v>18.649999999999999</v>
      </c>
      <c r="M51" s="7">
        <v>20.95</v>
      </c>
      <c r="N51" s="7">
        <v>18.55</v>
      </c>
      <c r="O51" s="7">
        <v>18.55</v>
      </c>
      <c r="P51" s="7">
        <v>22.95</v>
      </c>
      <c r="Q51" s="7">
        <v>16.95</v>
      </c>
      <c r="R51" s="7">
        <v>24.19</v>
      </c>
      <c r="S51" s="7">
        <v>18.39</v>
      </c>
      <c r="T51" s="13">
        <f t="shared" si="0"/>
        <v>16.95</v>
      </c>
      <c r="U51" s="14">
        <f t="shared" si="1"/>
        <v>24.95</v>
      </c>
      <c r="V51" s="7">
        <f t="shared" si="2"/>
        <v>8</v>
      </c>
    </row>
    <row r="52" spans="1:22" x14ac:dyDescent="0.2">
      <c r="A52" s="6">
        <v>50</v>
      </c>
      <c r="B52" s="26" t="s">
        <v>111</v>
      </c>
      <c r="C52" s="41" t="s">
        <v>103</v>
      </c>
      <c r="D52" s="31" t="s">
        <v>106</v>
      </c>
      <c r="E52" s="7"/>
      <c r="F52" s="7">
        <v>58.75</v>
      </c>
      <c r="G52" s="7">
        <v>41.8</v>
      </c>
      <c r="H52" s="7">
        <v>55.99</v>
      </c>
      <c r="I52" s="7"/>
      <c r="J52" s="7">
        <v>44.35</v>
      </c>
      <c r="K52" s="7">
        <v>44.35</v>
      </c>
      <c r="L52" s="7">
        <v>44.31</v>
      </c>
      <c r="M52" s="7"/>
      <c r="N52" s="7">
        <v>43.95</v>
      </c>
      <c r="O52" s="7">
        <v>43.95</v>
      </c>
      <c r="P52" s="7"/>
      <c r="Q52" s="7">
        <v>55.95</v>
      </c>
      <c r="R52" s="7"/>
      <c r="S52" s="7">
        <v>53.89</v>
      </c>
      <c r="T52" s="13">
        <f t="shared" ref="T52:T107" si="3">MIN(E52:S52)</f>
        <v>41.8</v>
      </c>
      <c r="U52" s="14">
        <f t="shared" ref="U52:U107" si="4">MAX(E52:S52)</f>
        <v>58.75</v>
      </c>
      <c r="V52" s="7">
        <f t="shared" ref="V52:V107" si="5">U52-T52</f>
        <v>16.950000000000003</v>
      </c>
    </row>
    <row r="53" spans="1:22" x14ac:dyDescent="0.2">
      <c r="A53" s="6">
        <v>51</v>
      </c>
      <c r="B53" s="27" t="s">
        <v>38</v>
      </c>
      <c r="C53" s="43" t="s">
        <v>45</v>
      </c>
      <c r="D53" s="32" t="s">
        <v>187</v>
      </c>
      <c r="E53" s="7">
        <v>86.15</v>
      </c>
      <c r="F53" s="7">
        <v>88.95</v>
      </c>
      <c r="G53" s="7">
        <v>78.95</v>
      </c>
      <c r="H53" s="7">
        <v>84.99</v>
      </c>
      <c r="I53" s="7">
        <v>84.49</v>
      </c>
      <c r="J53" s="7">
        <v>86.95</v>
      </c>
      <c r="K53" s="7">
        <v>87.25</v>
      </c>
      <c r="L53" s="7">
        <v>80.84</v>
      </c>
      <c r="M53" s="7">
        <v>69.95</v>
      </c>
      <c r="N53" s="7">
        <v>84.95</v>
      </c>
      <c r="O53" s="7">
        <v>84.95</v>
      </c>
      <c r="P53" s="7">
        <v>70</v>
      </c>
      <c r="Q53" s="7">
        <v>89.95</v>
      </c>
      <c r="R53" s="7">
        <v>85.35</v>
      </c>
      <c r="S53" s="7">
        <v>86.14</v>
      </c>
      <c r="T53" s="13">
        <f t="shared" si="3"/>
        <v>69.95</v>
      </c>
      <c r="U53" s="14">
        <f t="shared" si="4"/>
        <v>89.95</v>
      </c>
      <c r="V53" s="7">
        <f t="shared" si="5"/>
        <v>20</v>
      </c>
    </row>
    <row r="54" spans="1:22" x14ac:dyDescent="0.2">
      <c r="A54" s="6">
        <v>52</v>
      </c>
      <c r="B54" s="27" t="s">
        <v>39</v>
      </c>
      <c r="C54" s="43" t="s">
        <v>45</v>
      </c>
      <c r="D54" s="32" t="s">
        <v>187</v>
      </c>
      <c r="E54" s="7"/>
      <c r="F54" s="7">
        <v>82.5</v>
      </c>
      <c r="G54" s="7">
        <v>79</v>
      </c>
      <c r="H54" s="7">
        <v>84.99</v>
      </c>
      <c r="I54" s="7">
        <v>85.03</v>
      </c>
      <c r="J54" s="7">
        <v>82.3</v>
      </c>
      <c r="K54" s="7">
        <v>82.3</v>
      </c>
      <c r="L54" s="7">
        <v>80.5</v>
      </c>
      <c r="M54" s="7">
        <v>79.95</v>
      </c>
      <c r="N54" s="7">
        <v>77.95</v>
      </c>
      <c r="O54" s="7">
        <v>77.95</v>
      </c>
      <c r="P54" s="7">
        <v>95</v>
      </c>
      <c r="Q54" s="7"/>
      <c r="R54" s="7">
        <v>82.19</v>
      </c>
      <c r="S54" s="7">
        <v>77.790000000000006</v>
      </c>
      <c r="T54" s="13">
        <f t="shared" si="3"/>
        <v>77.790000000000006</v>
      </c>
      <c r="U54" s="14">
        <f t="shared" si="4"/>
        <v>95</v>
      </c>
      <c r="V54" s="7">
        <f t="shared" si="5"/>
        <v>17.209999999999994</v>
      </c>
    </row>
    <row r="55" spans="1:22" x14ac:dyDescent="0.2">
      <c r="A55" s="6">
        <v>53</v>
      </c>
      <c r="B55" s="26" t="s">
        <v>40</v>
      </c>
      <c r="C55" s="43" t="s">
        <v>45</v>
      </c>
      <c r="D55" s="31" t="s">
        <v>187</v>
      </c>
      <c r="E55" s="7">
        <v>72.95</v>
      </c>
      <c r="F55" s="7">
        <v>72.989999999999995</v>
      </c>
      <c r="G55" s="7">
        <v>65.849999999999994</v>
      </c>
      <c r="H55" s="7">
        <v>72.989999999999995</v>
      </c>
      <c r="I55" s="7"/>
      <c r="J55" s="7">
        <v>73.95</v>
      </c>
      <c r="K55" s="7">
        <v>73.849999999999994</v>
      </c>
      <c r="L55" s="7">
        <v>68.45</v>
      </c>
      <c r="M55" s="7">
        <v>79.95</v>
      </c>
      <c r="N55" s="7">
        <v>72.5</v>
      </c>
      <c r="O55" s="7">
        <v>72.5</v>
      </c>
      <c r="P55" s="7">
        <v>80</v>
      </c>
      <c r="Q55" s="7">
        <v>76.95</v>
      </c>
      <c r="R55" s="7">
        <v>73.41</v>
      </c>
      <c r="S55" s="7">
        <v>71.569999999999993</v>
      </c>
      <c r="T55" s="13">
        <f t="shared" si="3"/>
        <v>65.849999999999994</v>
      </c>
      <c r="U55" s="14">
        <f t="shared" si="4"/>
        <v>80</v>
      </c>
      <c r="V55" s="7">
        <f t="shared" si="5"/>
        <v>14.150000000000006</v>
      </c>
    </row>
    <row r="56" spans="1:22" x14ac:dyDescent="0.2">
      <c r="A56" s="6">
        <v>54</v>
      </c>
      <c r="B56" s="26" t="s">
        <v>41</v>
      </c>
      <c r="C56" s="43" t="s">
        <v>45</v>
      </c>
      <c r="D56" s="31" t="s">
        <v>187</v>
      </c>
      <c r="E56" s="7"/>
      <c r="F56" s="7"/>
      <c r="G56" s="7"/>
      <c r="H56" s="7"/>
      <c r="I56" s="7"/>
      <c r="J56" s="7"/>
      <c r="K56" s="7">
        <v>69.989999999999995</v>
      </c>
      <c r="L56" s="7"/>
      <c r="M56" s="7"/>
      <c r="N56" s="7">
        <v>70.5</v>
      </c>
      <c r="O56" s="7">
        <v>70.5</v>
      </c>
      <c r="P56" s="7">
        <v>80</v>
      </c>
      <c r="Q56" s="7"/>
      <c r="R56" s="7">
        <v>71.400000000000006</v>
      </c>
      <c r="S56" s="7">
        <v>70.989999999999995</v>
      </c>
      <c r="T56" s="13">
        <f t="shared" si="3"/>
        <v>69.989999999999995</v>
      </c>
      <c r="U56" s="14">
        <f t="shared" si="4"/>
        <v>80</v>
      </c>
      <c r="V56" s="7">
        <f t="shared" si="5"/>
        <v>10.010000000000005</v>
      </c>
    </row>
    <row r="57" spans="1:22" x14ac:dyDescent="0.2">
      <c r="A57" s="6">
        <v>55</v>
      </c>
      <c r="B57" s="26" t="s">
        <v>42</v>
      </c>
      <c r="C57" s="43" t="s">
        <v>45</v>
      </c>
      <c r="D57" s="31" t="s">
        <v>32</v>
      </c>
      <c r="E57" s="7">
        <v>67.900000000000006</v>
      </c>
      <c r="F57" s="7">
        <v>68.5</v>
      </c>
      <c r="G57" s="7">
        <v>63.35</v>
      </c>
      <c r="H57" s="7">
        <v>71.989999999999995</v>
      </c>
      <c r="I57" s="7">
        <v>67.989999999999995</v>
      </c>
      <c r="J57" s="7">
        <v>62.15</v>
      </c>
      <c r="K57" s="7">
        <v>62.15</v>
      </c>
      <c r="L57" s="7">
        <v>70.25</v>
      </c>
      <c r="M57" s="7">
        <v>75.95</v>
      </c>
      <c r="N57" s="7">
        <v>63.45</v>
      </c>
      <c r="O57" s="7">
        <v>63.45</v>
      </c>
      <c r="P57" s="7">
        <v>75</v>
      </c>
      <c r="Q57" s="7">
        <v>69.95</v>
      </c>
      <c r="R57" s="7">
        <v>71.56</v>
      </c>
      <c r="S57" s="7">
        <v>68.09</v>
      </c>
      <c r="T57" s="13">
        <f t="shared" si="3"/>
        <v>62.15</v>
      </c>
      <c r="U57" s="14">
        <f t="shared" si="4"/>
        <v>75.95</v>
      </c>
      <c r="V57" s="7">
        <f t="shared" si="5"/>
        <v>13.800000000000004</v>
      </c>
    </row>
    <row r="58" spans="1:22" x14ac:dyDescent="0.2">
      <c r="A58" s="6">
        <v>56</v>
      </c>
      <c r="B58" s="24" t="s">
        <v>43</v>
      </c>
      <c r="C58" s="43" t="s">
        <v>45</v>
      </c>
      <c r="D58" s="10" t="s">
        <v>112</v>
      </c>
      <c r="E58" s="7"/>
      <c r="F58" s="7">
        <v>74.989999999999995</v>
      </c>
      <c r="G58" s="7">
        <v>94.1</v>
      </c>
      <c r="H58" s="7">
        <v>37.950000000000003</v>
      </c>
      <c r="I58" s="7">
        <v>83.02</v>
      </c>
      <c r="J58" s="7">
        <v>78.3</v>
      </c>
      <c r="K58" s="7">
        <v>76.3</v>
      </c>
      <c r="L58" s="7"/>
      <c r="M58" s="7">
        <v>79.95</v>
      </c>
      <c r="N58" s="7"/>
      <c r="O58" s="7">
        <v>77.5</v>
      </c>
      <c r="P58" s="7">
        <v>90</v>
      </c>
      <c r="Q58" s="7"/>
      <c r="R58" s="7">
        <v>72.59</v>
      </c>
      <c r="S58" s="7">
        <v>79.64</v>
      </c>
      <c r="T58" s="13">
        <f t="shared" si="3"/>
        <v>37.950000000000003</v>
      </c>
      <c r="U58" s="14">
        <f t="shared" si="4"/>
        <v>94.1</v>
      </c>
      <c r="V58" s="7">
        <f t="shared" si="5"/>
        <v>56.149999999999991</v>
      </c>
    </row>
    <row r="59" spans="1:22" x14ac:dyDescent="0.2">
      <c r="A59" s="6">
        <v>57</v>
      </c>
      <c r="B59" s="3" t="s">
        <v>44</v>
      </c>
      <c r="C59" s="43" t="s">
        <v>45</v>
      </c>
      <c r="D59" s="29" t="s">
        <v>112</v>
      </c>
      <c r="E59" s="7">
        <v>87.3</v>
      </c>
      <c r="F59" s="7">
        <v>79.989999999999995</v>
      </c>
      <c r="G59" s="7"/>
      <c r="H59" s="7">
        <v>89.95</v>
      </c>
      <c r="I59" s="7"/>
      <c r="J59" s="7"/>
      <c r="K59" s="7"/>
      <c r="L59" s="7"/>
      <c r="M59" s="7">
        <v>89.95</v>
      </c>
      <c r="N59" s="7"/>
      <c r="O59" s="7"/>
      <c r="P59" s="7">
        <v>95</v>
      </c>
      <c r="Q59" s="7"/>
      <c r="R59" s="7"/>
      <c r="S59" s="7">
        <v>87.3</v>
      </c>
      <c r="T59" s="13">
        <f t="shared" si="3"/>
        <v>79.989999999999995</v>
      </c>
      <c r="U59" s="14">
        <f t="shared" si="4"/>
        <v>95</v>
      </c>
      <c r="V59" s="7">
        <f t="shared" si="5"/>
        <v>15.010000000000005</v>
      </c>
    </row>
    <row r="60" spans="1:22" x14ac:dyDescent="0.2">
      <c r="A60" s="6">
        <v>58</v>
      </c>
      <c r="B60" s="27" t="s">
        <v>113</v>
      </c>
      <c r="C60" s="43" t="s">
        <v>45</v>
      </c>
      <c r="D60" s="32" t="s">
        <v>112</v>
      </c>
      <c r="E60" s="7">
        <v>87.3</v>
      </c>
      <c r="F60" s="7"/>
      <c r="G60" s="7"/>
      <c r="H60" s="7">
        <v>89.95</v>
      </c>
      <c r="I60" s="7"/>
      <c r="J60" s="7"/>
      <c r="K60" s="7"/>
      <c r="L60" s="7"/>
      <c r="M60" s="7">
        <v>89.95</v>
      </c>
      <c r="N60" s="7"/>
      <c r="O60" s="7"/>
      <c r="P60" s="7">
        <v>95</v>
      </c>
      <c r="Q60" s="7"/>
      <c r="R60" s="7"/>
      <c r="S60" s="7">
        <v>87.3</v>
      </c>
      <c r="T60" s="13">
        <f t="shared" si="3"/>
        <v>87.3</v>
      </c>
      <c r="U60" s="14">
        <f t="shared" si="4"/>
        <v>95</v>
      </c>
      <c r="V60" s="7">
        <f t="shared" si="5"/>
        <v>7.7000000000000028</v>
      </c>
    </row>
    <row r="61" spans="1:22" x14ac:dyDescent="0.2">
      <c r="A61" s="6">
        <v>59</v>
      </c>
      <c r="B61" s="26" t="s">
        <v>44</v>
      </c>
      <c r="C61" s="43" t="s">
        <v>45</v>
      </c>
      <c r="D61" s="31" t="s">
        <v>21</v>
      </c>
      <c r="E61" s="7"/>
      <c r="F61" s="7">
        <v>83.5</v>
      </c>
      <c r="G61" s="7">
        <v>76.95</v>
      </c>
      <c r="H61" s="7"/>
      <c r="I61" s="7">
        <v>68.95</v>
      </c>
      <c r="J61" s="7">
        <v>88.95</v>
      </c>
      <c r="K61" s="7">
        <v>88.95</v>
      </c>
      <c r="L61" s="7">
        <v>77.459999999999994</v>
      </c>
      <c r="M61" s="7"/>
      <c r="N61" s="7">
        <v>90.45</v>
      </c>
      <c r="O61" s="7">
        <v>90.45</v>
      </c>
      <c r="P61" s="7"/>
      <c r="Q61" s="7">
        <v>89.95</v>
      </c>
      <c r="R61" s="7">
        <v>90.2</v>
      </c>
      <c r="S61" s="7">
        <v>87.3</v>
      </c>
      <c r="T61" s="13">
        <f t="shared" si="3"/>
        <v>68.95</v>
      </c>
      <c r="U61" s="14">
        <f t="shared" si="4"/>
        <v>90.45</v>
      </c>
      <c r="V61" s="7">
        <f t="shared" si="5"/>
        <v>21.5</v>
      </c>
    </row>
    <row r="62" spans="1:22" x14ac:dyDescent="0.2">
      <c r="A62" s="6">
        <v>60</v>
      </c>
      <c r="B62" s="26" t="s">
        <v>114</v>
      </c>
      <c r="C62" s="43" t="s">
        <v>45</v>
      </c>
      <c r="D62" s="31" t="s">
        <v>188</v>
      </c>
      <c r="E62" s="8">
        <v>86.15</v>
      </c>
      <c r="F62" s="8">
        <v>86.5</v>
      </c>
      <c r="G62" s="8">
        <v>78.95</v>
      </c>
      <c r="H62" s="8">
        <v>84.99</v>
      </c>
      <c r="I62" s="8">
        <v>85.25</v>
      </c>
      <c r="J62" s="8">
        <v>87.7</v>
      </c>
      <c r="K62" s="8">
        <v>87.7</v>
      </c>
      <c r="L62" s="8">
        <v>83.95</v>
      </c>
      <c r="M62" s="8">
        <v>89.95</v>
      </c>
      <c r="N62" s="8" t="s">
        <v>189</v>
      </c>
      <c r="O62" s="8">
        <v>84.95</v>
      </c>
      <c r="P62" s="8">
        <v>95</v>
      </c>
      <c r="Q62" s="8">
        <v>89.95</v>
      </c>
      <c r="R62" s="8">
        <v>86.99</v>
      </c>
      <c r="S62" s="8">
        <v>86.14</v>
      </c>
      <c r="T62" s="13">
        <f t="shared" si="3"/>
        <v>78.95</v>
      </c>
      <c r="U62" s="14">
        <f t="shared" si="4"/>
        <v>95</v>
      </c>
      <c r="V62" s="7">
        <f t="shared" si="5"/>
        <v>16.049999999999997</v>
      </c>
    </row>
    <row r="63" spans="1:22" x14ac:dyDescent="0.2">
      <c r="A63" s="6">
        <v>61</v>
      </c>
      <c r="B63" s="24" t="s">
        <v>115</v>
      </c>
      <c r="C63" s="43" t="s">
        <v>45</v>
      </c>
      <c r="D63" s="10" t="s">
        <v>23</v>
      </c>
      <c r="E63" s="8"/>
      <c r="F63" s="8">
        <v>58.5</v>
      </c>
      <c r="G63" s="8">
        <v>52.5</v>
      </c>
      <c r="H63" s="8">
        <v>58.99</v>
      </c>
      <c r="I63" s="8">
        <v>52.75</v>
      </c>
      <c r="J63" s="8">
        <v>58.65</v>
      </c>
      <c r="K63" s="8">
        <v>58.65</v>
      </c>
      <c r="L63" s="8">
        <v>70.989999999999995</v>
      </c>
      <c r="M63" s="8">
        <v>59.95</v>
      </c>
      <c r="N63" s="8">
        <v>53.5</v>
      </c>
      <c r="O63" s="8"/>
      <c r="P63" s="8">
        <v>65</v>
      </c>
      <c r="Q63" s="8">
        <v>60</v>
      </c>
      <c r="R63" s="8">
        <v>66.03</v>
      </c>
      <c r="S63" s="8">
        <v>53.45</v>
      </c>
      <c r="T63" s="13">
        <f t="shared" si="3"/>
        <v>52.5</v>
      </c>
      <c r="U63" s="14">
        <f t="shared" si="4"/>
        <v>70.989999999999995</v>
      </c>
      <c r="V63" s="7">
        <f t="shared" si="5"/>
        <v>18.489999999999995</v>
      </c>
    </row>
    <row r="64" spans="1:22" x14ac:dyDescent="0.2">
      <c r="A64" s="6">
        <v>62</v>
      </c>
      <c r="B64" s="24" t="s">
        <v>46</v>
      </c>
      <c r="C64" s="42" t="s">
        <v>60</v>
      </c>
      <c r="D64" s="10" t="s">
        <v>104</v>
      </c>
      <c r="E64" s="7">
        <v>46.9</v>
      </c>
      <c r="F64" s="8">
        <v>39.99</v>
      </c>
      <c r="G64" s="8">
        <v>37.75</v>
      </c>
      <c r="H64" s="8">
        <v>43.99</v>
      </c>
      <c r="I64" s="8">
        <v>42.18</v>
      </c>
      <c r="J64" s="8">
        <v>37.950000000000003</v>
      </c>
      <c r="K64" s="8">
        <v>37.5</v>
      </c>
      <c r="L64" s="8">
        <v>37.950000000000003</v>
      </c>
      <c r="M64" s="8"/>
      <c r="N64" s="8">
        <v>37.950000000000003</v>
      </c>
      <c r="O64" s="8">
        <v>37.75</v>
      </c>
      <c r="P64" s="8">
        <v>43</v>
      </c>
      <c r="Q64" s="8">
        <v>45.95</v>
      </c>
      <c r="R64" s="8">
        <v>46.05</v>
      </c>
      <c r="S64" s="8"/>
      <c r="T64" s="13">
        <f t="shared" si="3"/>
        <v>37.5</v>
      </c>
      <c r="U64" s="14">
        <f t="shared" si="4"/>
        <v>46.9</v>
      </c>
      <c r="V64" s="7">
        <f t="shared" si="5"/>
        <v>9.3999999999999986</v>
      </c>
    </row>
    <row r="65" spans="1:22" x14ac:dyDescent="0.2">
      <c r="A65" s="6">
        <v>63</v>
      </c>
      <c r="B65" s="26" t="s">
        <v>46</v>
      </c>
      <c r="C65" s="42" t="s">
        <v>60</v>
      </c>
      <c r="D65" s="31" t="s">
        <v>106</v>
      </c>
      <c r="E65" s="8"/>
      <c r="F65" s="8">
        <v>56.35</v>
      </c>
      <c r="G65" s="8"/>
      <c r="H65" s="8"/>
      <c r="I65" s="8">
        <v>82.82</v>
      </c>
      <c r="J65" s="8"/>
      <c r="K65" s="8">
        <v>41.2</v>
      </c>
      <c r="L65" s="8"/>
      <c r="M65" s="8">
        <v>39.950000000000003</v>
      </c>
      <c r="N65" s="8"/>
      <c r="O65" s="8"/>
      <c r="P65" s="8"/>
      <c r="Q65" s="8"/>
      <c r="R65" s="8">
        <v>51.39</v>
      </c>
      <c r="S65" s="8">
        <v>38.450000000000003</v>
      </c>
      <c r="T65" s="13">
        <f t="shared" si="3"/>
        <v>38.450000000000003</v>
      </c>
      <c r="U65" s="14">
        <f t="shared" si="4"/>
        <v>82.82</v>
      </c>
      <c r="V65" s="7">
        <f t="shared" si="5"/>
        <v>44.36999999999999</v>
      </c>
    </row>
    <row r="66" spans="1:22" x14ac:dyDescent="0.2">
      <c r="A66" s="6">
        <v>64</v>
      </c>
      <c r="B66" s="26" t="s">
        <v>47</v>
      </c>
      <c r="C66" s="42" t="s">
        <v>60</v>
      </c>
      <c r="D66" s="31" t="s">
        <v>33</v>
      </c>
      <c r="E66" s="8"/>
      <c r="F66" s="8">
        <v>55.95</v>
      </c>
      <c r="G66" s="8">
        <v>51.25</v>
      </c>
      <c r="H66" s="8">
        <v>57.99</v>
      </c>
      <c r="I66" s="8"/>
      <c r="J66" s="8">
        <v>53.45</v>
      </c>
      <c r="K66" s="8">
        <v>53.45</v>
      </c>
      <c r="L66" s="8">
        <v>50.75</v>
      </c>
      <c r="M66" s="8">
        <v>49.95</v>
      </c>
      <c r="N66" s="8">
        <v>51.95</v>
      </c>
      <c r="O66" s="8"/>
      <c r="P66" s="8">
        <v>53</v>
      </c>
      <c r="Q66" s="8">
        <v>59.95</v>
      </c>
      <c r="R66" s="8"/>
      <c r="S66" s="8">
        <v>51.9</v>
      </c>
      <c r="T66" s="13">
        <f t="shared" si="3"/>
        <v>49.95</v>
      </c>
      <c r="U66" s="14">
        <f t="shared" si="4"/>
        <v>59.95</v>
      </c>
      <c r="V66" s="7">
        <f t="shared" si="5"/>
        <v>10</v>
      </c>
    </row>
    <row r="67" spans="1:22" x14ac:dyDescent="0.2">
      <c r="A67" s="6">
        <v>65</v>
      </c>
      <c r="B67" s="26" t="s">
        <v>48</v>
      </c>
      <c r="C67" s="42" t="s">
        <v>60</v>
      </c>
      <c r="D67" s="31" t="s">
        <v>104</v>
      </c>
      <c r="E67" s="8"/>
      <c r="F67" s="8"/>
      <c r="G67" s="8">
        <v>28.95</v>
      </c>
      <c r="H67" s="8"/>
      <c r="I67" s="8"/>
      <c r="J67" s="8"/>
      <c r="K67" s="8">
        <v>49.05</v>
      </c>
      <c r="L67" s="8"/>
      <c r="M67" s="8"/>
      <c r="N67" s="8"/>
      <c r="O67" s="8"/>
      <c r="P67" s="8"/>
      <c r="Q67" s="8"/>
      <c r="R67" s="8"/>
      <c r="S67" s="8"/>
      <c r="T67" s="13">
        <f t="shared" si="3"/>
        <v>28.95</v>
      </c>
      <c r="U67" s="14">
        <f t="shared" si="4"/>
        <v>49.05</v>
      </c>
      <c r="V67" s="7">
        <f t="shared" si="5"/>
        <v>20.099999999999998</v>
      </c>
    </row>
    <row r="68" spans="1:22" x14ac:dyDescent="0.2">
      <c r="A68" s="6">
        <v>66</v>
      </c>
      <c r="B68" s="26" t="s">
        <v>49</v>
      </c>
      <c r="C68" s="42" t="s">
        <v>60</v>
      </c>
      <c r="D68" s="31" t="s">
        <v>104</v>
      </c>
      <c r="E68" s="8"/>
      <c r="F68" s="8"/>
      <c r="G68" s="8">
        <v>74.95</v>
      </c>
      <c r="H68" s="8">
        <v>72.989999999999995</v>
      </c>
      <c r="I68" s="8">
        <v>74.739999999999995</v>
      </c>
      <c r="J68" s="8"/>
      <c r="K68" s="8"/>
      <c r="L68" s="8">
        <v>64.95</v>
      </c>
      <c r="M68" s="8"/>
      <c r="N68" s="8"/>
      <c r="O68" s="8"/>
      <c r="P68" s="8"/>
      <c r="Q68" s="8">
        <v>72.95</v>
      </c>
      <c r="R68" s="8"/>
      <c r="S68" s="8"/>
      <c r="T68" s="13">
        <f t="shared" si="3"/>
        <v>64.95</v>
      </c>
      <c r="U68" s="14">
        <f t="shared" si="4"/>
        <v>74.95</v>
      </c>
      <c r="V68" s="7">
        <f t="shared" si="5"/>
        <v>10</v>
      </c>
    </row>
    <row r="69" spans="1:22" x14ac:dyDescent="0.2">
      <c r="A69" s="6">
        <v>67</v>
      </c>
      <c r="B69" s="27" t="s">
        <v>49</v>
      </c>
      <c r="C69" s="42" t="s">
        <v>60</v>
      </c>
      <c r="D69" s="32" t="s">
        <v>106</v>
      </c>
      <c r="E69" s="8"/>
      <c r="F69" s="8">
        <v>62.99</v>
      </c>
      <c r="G69" s="8"/>
      <c r="H69" s="8"/>
      <c r="I69" s="8"/>
      <c r="J69" s="8">
        <v>82.5</v>
      </c>
      <c r="K69" s="8">
        <v>82.3</v>
      </c>
      <c r="L69" s="8"/>
      <c r="M69" s="8">
        <v>69.95</v>
      </c>
      <c r="N69" s="8">
        <v>77.95</v>
      </c>
      <c r="O69" s="8">
        <v>77.95</v>
      </c>
      <c r="P69" s="8">
        <v>70</v>
      </c>
      <c r="Q69" s="8"/>
      <c r="R69" s="8">
        <v>80.989999999999995</v>
      </c>
      <c r="S69" s="8"/>
      <c r="T69" s="13">
        <f t="shared" si="3"/>
        <v>62.99</v>
      </c>
      <c r="U69" s="14">
        <f t="shared" si="4"/>
        <v>82.5</v>
      </c>
      <c r="V69" s="7">
        <f t="shared" si="5"/>
        <v>19.509999999999998</v>
      </c>
    </row>
    <row r="70" spans="1:22" x14ac:dyDescent="0.2">
      <c r="A70" s="6">
        <v>68</v>
      </c>
      <c r="B70" s="27" t="s">
        <v>49</v>
      </c>
      <c r="C70" s="42" t="s">
        <v>60</v>
      </c>
      <c r="D70" s="32" t="s">
        <v>33</v>
      </c>
      <c r="E70" s="8"/>
      <c r="F70" s="8"/>
      <c r="G70" s="8">
        <v>94.95</v>
      </c>
      <c r="H70" s="8"/>
      <c r="I70" s="8"/>
      <c r="J70" s="8">
        <v>107.7</v>
      </c>
      <c r="K70" s="8">
        <v>107.6</v>
      </c>
      <c r="L70" s="8">
        <v>89.95</v>
      </c>
      <c r="M70" s="8">
        <v>89.95</v>
      </c>
      <c r="N70" s="8">
        <v>99.9</v>
      </c>
      <c r="O70" s="8">
        <v>99.9</v>
      </c>
      <c r="P70" s="8">
        <v>90</v>
      </c>
      <c r="Q70" s="8">
        <v>91.5</v>
      </c>
      <c r="R70" s="8">
        <v>103.27</v>
      </c>
      <c r="S70" s="8"/>
      <c r="T70" s="13">
        <f t="shared" si="3"/>
        <v>89.95</v>
      </c>
      <c r="U70" s="14">
        <f t="shared" si="4"/>
        <v>107.7</v>
      </c>
      <c r="V70" s="7">
        <f t="shared" si="5"/>
        <v>17.75</v>
      </c>
    </row>
    <row r="71" spans="1:22" x14ac:dyDescent="0.2">
      <c r="A71" s="6">
        <v>69</v>
      </c>
      <c r="B71" s="26" t="s">
        <v>50</v>
      </c>
      <c r="C71" s="42" t="s">
        <v>60</v>
      </c>
      <c r="D71" s="31" t="s">
        <v>104</v>
      </c>
      <c r="E71" s="8"/>
      <c r="F71" s="8"/>
      <c r="G71" s="8"/>
      <c r="H71" s="8">
        <v>39.99</v>
      </c>
      <c r="I71" s="8"/>
      <c r="J71" s="8"/>
      <c r="K71" s="8">
        <v>34.85</v>
      </c>
      <c r="L71" s="8">
        <v>43.9</v>
      </c>
      <c r="M71" s="8"/>
      <c r="N71" s="8"/>
      <c r="O71" s="8"/>
      <c r="P71" s="8"/>
      <c r="Q71" s="8"/>
      <c r="R71" s="8"/>
      <c r="S71" s="8">
        <v>40.35</v>
      </c>
      <c r="T71" s="13">
        <f t="shared" si="3"/>
        <v>34.85</v>
      </c>
      <c r="U71" s="14">
        <f t="shared" si="4"/>
        <v>43.9</v>
      </c>
      <c r="V71" s="7">
        <f t="shared" si="5"/>
        <v>9.0499999999999972</v>
      </c>
    </row>
    <row r="72" spans="1:22" x14ac:dyDescent="0.2">
      <c r="A72" s="6">
        <v>70</v>
      </c>
      <c r="B72" s="26" t="s">
        <v>51</v>
      </c>
      <c r="C72" s="42" t="s">
        <v>60</v>
      </c>
      <c r="D72" s="31" t="s">
        <v>37</v>
      </c>
      <c r="E72" s="8">
        <v>82.2</v>
      </c>
      <c r="F72" s="8"/>
      <c r="G72" s="8">
        <v>91</v>
      </c>
      <c r="H72" s="8">
        <v>82.99</v>
      </c>
      <c r="I72" s="8"/>
      <c r="J72" s="8">
        <v>68.400000000000006</v>
      </c>
      <c r="K72" s="8">
        <v>86.15</v>
      </c>
      <c r="L72" s="8">
        <v>89.24</v>
      </c>
      <c r="M72" s="8">
        <v>64.95</v>
      </c>
      <c r="N72" s="8">
        <v>77.3</v>
      </c>
      <c r="O72" s="8">
        <v>77.3</v>
      </c>
      <c r="P72" s="8"/>
      <c r="Q72" s="8"/>
      <c r="R72" s="8">
        <v>51.39</v>
      </c>
      <c r="S72" s="8">
        <v>89.41</v>
      </c>
      <c r="T72" s="13">
        <f t="shared" si="3"/>
        <v>51.39</v>
      </c>
      <c r="U72" s="14">
        <f t="shared" si="4"/>
        <v>91</v>
      </c>
      <c r="V72" s="7">
        <f t="shared" si="5"/>
        <v>39.61</v>
      </c>
    </row>
    <row r="73" spans="1:22" x14ac:dyDescent="0.2">
      <c r="A73" s="6">
        <v>71</v>
      </c>
      <c r="B73" s="27" t="s">
        <v>52</v>
      </c>
      <c r="C73" s="42" t="s">
        <v>60</v>
      </c>
      <c r="D73" s="32" t="s">
        <v>104</v>
      </c>
      <c r="E73" s="8">
        <v>111.95</v>
      </c>
      <c r="F73" s="8"/>
      <c r="G73" s="8">
        <v>50</v>
      </c>
      <c r="H73" s="8">
        <v>110</v>
      </c>
      <c r="I73" s="8">
        <v>118</v>
      </c>
      <c r="J73" s="8">
        <v>94.45</v>
      </c>
      <c r="K73" s="8">
        <v>94.75</v>
      </c>
      <c r="L73" s="8">
        <v>116.4</v>
      </c>
      <c r="M73" s="8">
        <v>99.95</v>
      </c>
      <c r="N73" s="8">
        <v>89.95</v>
      </c>
      <c r="O73" s="8">
        <v>89.95</v>
      </c>
      <c r="P73" s="8">
        <v>120</v>
      </c>
      <c r="Q73" s="8">
        <v>99.95</v>
      </c>
      <c r="R73" s="8"/>
      <c r="S73" s="8">
        <v>110.98</v>
      </c>
      <c r="T73" s="13">
        <f t="shared" si="3"/>
        <v>50</v>
      </c>
      <c r="U73" s="14">
        <f t="shared" si="4"/>
        <v>120</v>
      </c>
      <c r="V73" s="7">
        <f t="shared" si="5"/>
        <v>70</v>
      </c>
    </row>
    <row r="74" spans="1:22" x14ac:dyDescent="0.2">
      <c r="A74" s="6">
        <v>72</v>
      </c>
      <c r="B74" s="3" t="s">
        <v>52</v>
      </c>
      <c r="C74" s="42" t="s">
        <v>60</v>
      </c>
      <c r="D74" s="29" t="s">
        <v>106</v>
      </c>
      <c r="E74" s="8"/>
      <c r="F74" s="8">
        <v>118.5</v>
      </c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>
        <v>115.79</v>
      </c>
      <c r="S74" s="8"/>
      <c r="T74" s="13">
        <f t="shared" si="3"/>
        <v>115.79</v>
      </c>
      <c r="U74" s="14">
        <f t="shared" si="4"/>
        <v>118.5</v>
      </c>
      <c r="V74" s="7">
        <f t="shared" si="5"/>
        <v>2.7099999999999937</v>
      </c>
    </row>
    <row r="75" spans="1:22" x14ac:dyDescent="0.2">
      <c r="A75" s="6">
        <v>73</v>
      </c>
      <c r="B75" s="24" t="s">
        <v>53</v>
      </c>
      <c r="C75" s="42" t="s">
        <v>60</v>
      </c>
      <c r="D75" s="10" t="s">
        <v>106</v>
      </c>
      <c r="E75" s="8">
        <v>75.7</v>
      </c>
      <c r="F75" s="8">
        <v>79.989999999999995</v>
      </c>
      <c r="G75" s="8">
        <v>74.95</v>
      </c>
      <c r="H75" s="8">
        <v>81.99</v>
      </c>
      <c r="I75" s="8">
        <v>81.5</v>
      </c>
      <c r="J75" s="8">
        <v>84.2</v>
      </c>
      <c r="K75" s="8">
        <v>84.2</v>
      </c>
      <c r="L75" s="8">
        <v>72.95</v>
      </c>
      <c r="M75" s="8">
        <v>69.95</v>
      </c>
      <c r="N75" s="8">
        <v>79.95</v>
      </c>
      <c r="O75" s="8">
        <v>79.5</v>
      </c>
      <c r="P75" s="8">
        <v>80</v>
      </c>
      <c r="Q75" s="8">
        <v>79.95</v>
      </c>
      <c r="R75" s="8">
        <v>83.99</v>
      </c>
      <c r="S75" s="8"/>
      <c r="T75" s="13">
        <f t="shared" si="3"/>
        <v>69.95</v>
      </c>
      <c r="U75" s="14">
        <f t="shared" si="4"/>
        <v>84.2</v>
      </c>
      <c r="V75" s="7">
        <f t="shared" si="5"/>
        <v>14.25</v>
      </c>
    </row>
    <row r="76" spans="1:22" x14ac:dyDescent="0.2">
      <c r="A76" s="6">
        <v>74</v>
      </c>
      <c r="B76" s="26" t="s">
        <v>54</v>
      </c>
      <c r="C76" s="42" t="s">
        <v>60</v>
      </c>
      <c r="D76" s="31" t="s">
        <v>190</v>
      </c>
      <c r="E76" s="8"/>
      <c r="F76" s="8">
        <v>64.989999999999995</v>
      </c>
      <c r="G76" s="8">
        <v>38.950000000000003</v>
      </c>
      <c r="H76" s="8">
        <v>57.49</v>
      </c>
      <c r="I76" s="8">
        <v>42.99</v>
      </c>
      <c r="J76" s="8"/>
      <c r="K76" s="8">
        <v>41.3</v>
      </c>
      <c r="L76" s="8">
        <v>36.950000000000003</v>
      </c>
      <c r="M76" s="8"/>
      <c r="N76" s="8">
        <v>39.950000000000003</v>
      </c>
      <c r="O76" s="8">
        <v>39.950000000000003</v>
      </c>
      <c r="P76" s="8">
        <v>55.95</v>
      </c>
      <c r="Q76" s="8">
        <v>52.95</v>
      </c>
      <c r="R76" s="8">
        <v>47.8</v>
      </c>
      <c r="S76" s="8"/>
      <c r="T76" s="13">
        <f t="shared" si="3"/>
        <v>36.950000000000003</v>
      </c>
      <c r="U76" s="14">
        <f t="shared" si="4"/>
        <v>64.989999999999995</v>
      </c>
      <c r="V76" s="7">
        <f t="shared" si="5"/>
        <v>28.039999999999992</v>
      </c>
    </row>
    <row r="77" spans="1:22" x14ac:dyDescent="0.2">
      <c r="A77" s="6">
        <v>75</v>
      </c>
      <c r="B77" s="27" t="s">
        <v>55</v>
      </c>
      <c r="C77" s="42" t="s">
        <v>60</v>
      </c>
      <c r="D77" s="32" t="s">
        <v>37</v>
      </c>
      <c r="E77" s="8"/>
      <c r="F77" s="8">
        <v>59.99</v>
      </c>
      <c r="G77" s="8">
        <v>44.95</v>
      </c>
      <c r="H77" s="8">
        <v>48.99</v>
      </c>
      <c r="I77" s="8">
        <v>47.5</v>
      </c>
      <c r="J77" s="8">
        <v>46.9</v>
      </c>
      <c r="K77" s="8">
        <v>46.9</v>
      </c>
      <c r="L77" s="8">
        <v>57.4</v>
      </c>
      <c r="M77" s="8">
        <v>49.95</v>
      </c>
      <c r="N77" s="8">
        <v>45.95</v>
      </c>
      <c r="O77" s="8">
        <v>45.95</v>
      </c>
      <c r="P77" s="8">
        <v>51</v>
      </c>
      <c r="Q77" s="8">
        <v>53.35</v>
      </c>
      <c r="R77" s="8"/>
      <c r="S77" s="8">
        <v>55.34</v>
      </c>
      <c r="T77" s="13">
        <f t="shared" si="3"/>
        <v>44.95</v>
      </c>
      <c r="U77" s="14">
        <f t="shared" si="4"/>
        <v>59.99</v>
      </c>
      <c r="V77" s="7">
        <f t="shared" si="5"/>
        <v>15.04</v>
      </c>
    </row>
    <row r="78" spans="1:22" x14ac:dyDescent="0.2">
      <c r="A78" s="6">
        <v>76</v>
      </c>
      <c r="B78" s="3" t="s">
        <v>56</v>
      </c>
      <c r="C78" s="42" t="s">
        <v>60</v>
      </c>
      <c r="D78" s="29" t="s">
        <v>37</v>
      </c>
      <c r="E78" s="8"/>
      <c r="F78" s="8">
        <v>93.99</v>
      </c>
      <c r="G78" s="8">
        <v>86.95</v>
      </c>
      <c r="H78" s="8">
        <v>82.99</v>
      </c>
      <c r="I78" s="8">
        <v>73.8</v>
      </c>
      <c r="J78" s="8">
        <v>70.75</v>
      </c>
      <c r="K78" s="8">
        <v>70.75</v>
      </c>
      <c r="L78" s="8">
        <v>93.54</v>
      </c>
      <c r="M78" s="8">
        <v>74.95</v>
      </c>
      <c r="N78" s="8">
        <v>67.95</v>
      </c>
      <c r="O78" s="8">
        <v>67.95</v>
      </c>
      <c r="P78" s="8">
        <v>84.99</v>
      </c>
      <c r="Q78" s="8">
        <v>86.3</v>
      </c>
      <c r="R78" s="8">
        <v>80.45</v>
      </c>
      <c r="S78" s="8">
        <v>84.49</v>
      </c>
      <c r="T78" s="13">
        <f t="shared" si="3"/>
        <v>67.95</v>
      </c>
      <c r="U78" s="14">
        <f t="shared" si="4"/>
        <v>93.99</v>
      </c>
      <c r="V78" s="7">
        <f t="shared" si="5"/>
        <v>26.039999999999992</v>
      </c>
    </row>
    <row r="79" spans="1:22" x14ac:dyDescent="0.2">
      <c r="A79" s="6">
        <v>77</v>
      </c>
      <c r="B79" s="24" t="s">
        <v>57</v>
      </c>
      <c r="C79" s="42" t="s">
        <v>60</v>
      </c>
      <c r="D79" s="10" t="s">
        <v>37</v>
      </c>
      <c r="E79" s="8"/>
      <c r="F79" s="8">
        <v>68.650000000000006</v>
      </c>
      <c r="G79" s="8">
        <v>58.55</v>
      </c>
      <c r="H79" s="8"/>
      <c r="I79" s="8">
        <v>49.78</v>
      </c>
      <c r="J79" s="8">
        <v>51.35</v>
      </c>
      <c r="K79" s="8">
        <v>48</v>
      </c>
      <c r="L79" s="8">
        <v>59.95</v>
      </c>
      <c r="M79" s="8">
        <v>54.95</v>
      </c>
      <c r="N79" s="8">
        <v>49.95</v>
      </c>
      <c r="O79" s="8">
        <v>49.95</v>
      </c>
      <c r="P79" s="8"/>
      <c r="Q79" s="8">
        <v>61.95</v>
      </c>
      <c r="R79" s="8">
        <v>61.99</v>
      </c>
      <c r="S79" s="8">
        <v>56.86</v>
      </c>
      <c r="T79" s="13">
        <f t="shared" si="3"/>
        <v>48</v>
      </c>
      <c r="U79" s="14">
        <f t="shared" si="4"/>
        <v>68.650000000000006</v>
      </c>
      <c r="V79" s="7">
        <f t="shared" si="5"/>
        <v>20.650000000000006</v>
      </c>
    </row>
    <row r="80" spans="1:22" x14ac:dyDescent="0.2">
      <c r="A80" s="6">
        <v>78</v>
      </c>
      <c r="B80" s="26" t="s">
        <v>58</v>
      </c>
      <c r="C80" s="42" t="s">
        <v>60</v>
      </c>
      <c r="D80" s="31" t="s">
        <v>190</v>
      </c>
      <c r="E80" s="8"/>
      <c r="F80" s="8"/>
      <c r="G80" s="8">
        <v>45.8</v>
      </c>
      <c r="H80" s="8"/>
      <c r="I80" s="8"/>
      <c r="J80" s="8">
        <v>48.5</v>
      </c>
      <c r="K80" s="8">
        <v>48.5</v>
      </c>
      <c r="L80" s="8">
        <v>38.950000000000003</v>
      </c>
      <c r="M80" s="8"/>
      <c r="N80" s="8">
        <v>44.95</v>
      </c>
      <c r="O80" s="8">
        <v>44.95</v>
      </c>
      <c r="P80" s="8">
        <v>35</v>
      </c>
      <c r="Q80" s="8"/>
      <c r="R80" s="8">
        <v>48.06</v>
      </c>
      <c r="S80" s="8"/>
      <c r="T80" s="13">
        <f t="shared" si="3"/>
        <v>35</v>
      </c>
      <c r="U80" s="14">
        <f t="shared" si="4"/>
        <v>48.5</v>
      </c>
      <c r="V80" s="7">
        <f t="shared" si="5"/>
        <v>13.5</v>
      </c>
    </row>
    <row r="81" spans="1:22" x14ac:dyDescent="0.2">
      <c r="A81" s="6">
        <v>79</v>
      </c>
      <c r="B81" s="24" t="s">
        <v>59</v>
      </c>
      <c r="C81" s="42" t="s">
        <v>60</v>
      </c>
      <c r="D81" s="10" t="s">
        <v>37</v>
      </c>
      <c r="E81" s="8"/>
      <c r="F81" s="8"/>
      <c r="G81" s="8">
        <v>43.4</v>
      </c>
      <c r="H81" s="8"/>
      <c r="I81" s="8">
        <v>62.99</v>
      </c>
      <c r="J81" s="8">
        <v>46.15</v>
      </c>
      <c r="K81" s="8">
        <v>46.15</v>
      </c>
      <c r="L81" s="8">
        <v>46.59</v>
      </c>
      <c r="M81" s="8"/>
      <c r="N81" s="8">
        <v>45.5</v>
      </c>
      <c r="O81" s="8">
        <v>45.5</v>
      </c>
      <c r="P81" s="8"/>
      <c r="Q81" s="8"/>
      <c r="R81" s="8"/>
      <c r="S81" s="8">
        <v>54.65</v>
      </c>
      <c r="T81" s="13">
        <f t="shared" si="3"/>
        <v>43.4</v>
      </c>
      <c r="U81" s="14">
        <f t="shared" si="4"/>
        <v>62.99</v>
      </c>
      <c r="V81" s="7">
        <f t="shared" si="5"/>
        <v>19.590000000000003</v>
      </c>
    </row>
    <row r="82" spans="1:22" x14ac:dyDescent="0.2">
      <c r="A82" s="6">
        <v>80</v>
      </c>
      <c r="B82" s="24" t="s">
        <v>59</v>
      </c>
      <c r="C82" s="42" t="s">
        <v>60</v>
      </c>
      <c r="D82" s="10" t="s">
        <v>33</v>
      </c>
      <c r="E82" s="8"/>
      <c r="F82" s="8"/>
      <c r="G82" s="8"/>
      <c r="H82" s="8"/>
      <c r="I82" s="8"/>
      <c r="J82" s="8">
        <v>59.35</v>
      </c>
      <c r="K82" s="8">
        <v>59.35</v>
      </c>
      <c r="L82" s="8">
        <v>63.68</v>
      </c>
      <c r="M82" s="8">
        <v>59.95</v>
      </c>
      <c r="N82" s="8">
        <v>58.95</v>
      </c>
      <c r="O82" s="8">
        <v>58.95</v>
      </c>
      <c r="P82" s="8">
        <v>64.95</v>
      </c>
      <c r="Q82" s="8"/>
      <c r="R82" s="8"/>
      <c r="S82" s="8"/>
      <c r="T82" s="13">
        <f t="shared" si="3"/>
        <v>58.95</v>
      </c>
      <c r="U82" s="14">
        <f t="shared" si="4"/>
        <v>64.95</v>
      </c>
      <c r="V82" s="7">
        <f t="shared" si="5"/>
        <v>6</v>
      </c>
    </row>
    <row r="83" spans="1:22" x14ac:dyDescent="0.2">
      <c r="A83" s="6">
        <v>81</v>
      </c>
      <c r="B83" s="27" t="s">
        <v>116</v>
      </c>
      <c r="C83" s="42" t="s">
        <v>60</v>
      </c>
      <c r="D83" s="32" t="s">
        <v>117</v>
      </c>
      <c r="E83" s="8">
        <v>49.95</v>
      </c>
      <c r="F83" s="8"/>
      <c r="G83" s="8">
        <v>38.25</v>
      </c>
      <c r="H83" s="8">
        <v>76.989999999999995</v>
      </c>
      <c r="I83" s="8"/>
      <c r="J83" s="8">
        <v>41.3</v>
      </c>
      <c r="K83" s="8">
        <v>41.3</v>
      </c>
      <c r="L83" s="8">
        <v>41.29</v>
      </c>
      <c r="M83" s="8">
        <v>45.95</v>
      </c>
      <c r="N83" s="8">
        <v>40.950000000000003</v>
      </c>
      <c r="O83" s="8"/>
      <c r="P83" s="8">
        <v>39</v>
      </c>
      <c r="Q83" s="8">
        <v>51.95</v>
      </c>
      <c r="R83" s="8"/>
      <c r="S83" s="8"/>
      <c r="T83" s="13">
        <f t="shared" si="3"/>
        <v>38.25</v>
      </c>
      <c r="U83" s="14">
        <f t="shared" si="4"/>
        <v>76.989999999999995</v>
      </c>
      <c r="V83" s="7">
        <f t="shared" si="5"/>
        <v>38.739999999999995</v>
      </c>
    </row>
    <row r="84" spans="1:22" x14ac:dyDescent="0.2">
      <c r="A84" s="6">
        <v>82</v>
      </c>
      <c r="B84" s="27" t="s">
        <v>116</v>
      </c>
      <c r="C84" s="42" t="s">
        <v>60</v>
      </c>
      <c r="D84" s="32" t="s">
        <v>37</v>
      </c>
      <c r="E84" s="8">
        <v>83.95</v>
      </c>
      <c r="F84" s="8">
        <v>89.99</v>
      </c>
      <c r="G84" s="8">
        <v>71.95</v>
      </c>
      <c r="H84" s="8"/>
      <c r="I84" s="8">
        <v>76.2</v>
      </c>
      <c r="J84" s="8">
        <v>73.45</v>
      </c>
      <c r="K84" s="8">
        <v>73.45</v>
      </c>
      <c r="L84" s="8">
        <v>72.09</v>
      </c>
      <c r="M84" s="8">
        <v>69.95</v>
      </c>
      <c r="N84" s="8">
        <v>69.95</v>
      </c>
      <c r="O84" s="8">
        <v>69.95</v>
      </c>
      <c r="P84" s="8">
        <v>72.5</v>
      </c>
      <c r="Q84" s="8">
        <v>75.5</v>
      </c>
      <c r="R84" s="8">
        <v>80.290000000000006</v>
      </c>
      <c r="S84" s="8">
        <v>81.11</v>
      </c>
      <c r="T84" s="13">
        <f t="shared" si="3"/>
        <v>69.95</v>
      </c>
      <c r="U84" s="14">
        <f t="shared" si="4"/>
        <v>89.99</v>
      </c>
      <c r="V84" s="7">
        <f t="shared" si="5"/>
        <v>20.039999999999992</v>
      </c>
    </row>
    <row r="85" spans="1:22" x14ac:dyDescent="0.2">
      <c r="A85" s="6">
        <v>83</v>
      </c>
      <c r="B85" s="26" t="s">
        <v>80</v>
      </c>
      <c r="C85" s="44" t="s">
        <v>118</v>
      </c>
      <c r="D85" s="31" t="s">
        <v>119</v>
      </c>
      <c r="E85" s="8">
        <v>6.85</v>
      </c>
      <c r="F85" s="8"/>
      <c r="G85" s="8">
        <v>6.95</v>
      </c>
      <c r="H85" s="8">
        <v>7.35</v>
      </c>
      <c r="I85" s="8">
        <v>6.76</v>
      </c>
      <c r="J85" s="8"/>
      <c r="K85" s="8">
        <v>4.9800000000000004</v>
      </c>
      <c r="L85" s="8">
        <v>6.65</v>
      </c>
      <c r="M85" s="8">
        <v>6.75</v>
      </c>
      <c r="N85" s="8">
        <v>5.7</v>
      </c>
      <c r="O85" s="8"/>
      <c r="P85" s="8">
        <v>7.5</v>
      </c>
      <c r="Q85" s="8">
        <v>6.55</v>
      </c>
      <c r="R85" s="8"/>
      <c r="S85" s="8">
        <v>5.59</v>
      </c>
      <c r="T85" s="13">
        <f t="shared" si="3"/>
        <v>4.9800000000000004</v>
      </c>
      <c r="U85" s="14">
        <f t="shared" si="4"/>
        <v>7.5</v>
      </c>
      <c r="V85" s="7">
        <f t="shared" si="5"/>
        <v>2.5199999999999996</v>
      </c>
    </row>
    <row r="86" spans="1:22" x14ac:dyDescent="0.2">
      <c r="A86" s="6">
        <v>84</v>
      </c>
      <c r="B86" s="26" t="s">
        <v>120</v>
      </c>
      <c r="C86" s="44" t="s">
        <v>34</v>
      </c>
      <c r="D86" s="31" t="s">
        <v>33</v>
      </c>
      <c r="E86" s="8">
        <v>4.4000000000000004</v>
      </c>
      <c r="F86" s="8">
        <v>4.3499999999999996</v>
      </c>
      <c r="G86" s="8">
        <v>4.07</v>
      </c>
      <c r="H86" s="8">
        <v>4.95</v>
      </c>
      <c r="I86" s="8">
        <v>4.4000000000000004</v>
      </c>
      <c r="J86" s="8">
        <v>4.45</v>
      </c>
      <c r="K86" s="8">
        <v>4.45</v>
      </c>
      <c r="L86" s="8"/>
      <c r="M86" s="8">
        <v>4.6500000000000004</v>
      </c>
      <c r="N86" s="8">
        <v>3.9</v>
      </c>
      <c r="O86" s="8">
        <v>3.9</v>
      </c>
      <c r="P86" s="8">
        <v>4.75</v>
      </c>
      <c r="Q86" s="8">
        <v>4.3</v>
      </c>
      <c r="R86" s="8">
        <v>4.49</v>
      </c>
      <c r="S86" s="8">
        <v>4.3899999999999997</v>
      </c>
      <c r="T86" s="13">
        <f t="shared" si="3"/>
        <v>3.9</v>
      </c>
      <c r="U86" s="14">
        <f t="shared" si="4"/>
        <v>4.95</v>
      </c>
      <c r="V86" s="7">
        <f t="shared" si="5"/>
        <v>1.0500000000000003</v>
      </c>
    </row>
    <row r="87" spans="1:22" x14ac:dyDescent="0.2">
      <c r="A87" s="6">
        <v>85</v>
      </c>
      <c r="B87" s="26" t="s">
        <v>120</v>
      </c>
      <c r="C87" s="44" t="s">
        <v>34</v>
      </c>
      <c r="D87" s="31" t="s">
        <v>35</v>
      </c>
      <c r="E87" s="8">
        <v>6.85</v>
      </c>
      <c r="F87" s="8">
        <v>6.25</v>
      </c>
      <c r="G87" s="8">
        <v>6.48</v>
      </c>
      <c r="H87" s="8">
        <v>7.75</v>
      </c>
      <c r="I87" s="8">
        <v>6.94</v>
      </c>
      <c r="J87" s="8">
        <v>6.35</v>
      </c>
      <c r="K87" s="8">
        <v>6.35</v>
      </c>
      <c r="L87" s="8">
        <v>6.5</v>
      </c>
      <c r="M87" s="8">
        <v>7.5</v>
      </c>
      <c r="N87" s="8">
        <v>6.5</v>
      </c>
      <c r="O87" s="8">
        <v>6.5</v>
      </c>
      <c r="P87" s="8">
        <v>7.95</v>
      </c>
      <c r="Q87" s="8">
        <v>6.96</v>
      </c>
      <c r="R87" s="8">
        <v>6.59</v>
      </c>
      <c r="S87" s="8">
        <v>12.99</v>
      </c>
      <c r="T87" s="13">
        <f t="shared" si="3"/>
        <v>6.25</v>
      </c>
      <c r="U87" s="14">
        <f t="shared" si="4"/>
        <v>12.99</v>
      </c>
      <c r="V87" s="7">
        <f t="shared" si="5"/>
        <v>6.74</v>
      </c>
    </row>
    <row r="88" spans="1:22" x14ac:dyDescent="0.2">
      <c r="A88" s="6">
        <v>86</v>
      </c>
      <c r="B88" s="26" t="s">
        <v>162</v>
      </c>
      <c r="C88" s="43" t="s">
        <v>121</v>
      </c>
      <c r="D88" s="32" t="s">
        <v>23</v>
      </c>
      <c r="E88" s="8">
        <v>1.65</v>
      </c>
      <c r="F88" s="8">
        <v>1.65</v>
      </c>
      <c r="G88" s="8">
        <v>1.42</v>
      </c>
      <c r="H88" s="8"/>
      <c r="I88" s="8">
        <v>1.78</v>
      </c>
      <c r="J88" s="8">
        <v>1.55</v>
      </c>
      <c r="K88" s="8">
        <v>1.55</v>
      </c>
      <c r="L88" s="8">
        <v>1.85</v>
      </c>
      <c r="M88" s="8">
        <v>1.75</v>
      </c>
      <c r="N88" s="8">
        <v>1.45</v>
      </c>
      <c r="O88" s="8">
        <v>1.45</v>
      </c>
      <c r="P88" s="8">
        <v>1.85</v>
      </c>
      <c r="Q88" s="8">
        <v>1.65</v>
      </c>
      <c r="R88" s="8"/>
      <c r="S88" s="8"/>
      <c r="T88" s="13">
        <f t="shared" si="3"/>
        <v>1.42</v>
      </c>
      <c r="U88" s="14">
        <f t="shared" si="4"/>
        <v>1.85</v>
      </c>
      <c r="V88" s="7">
        <f t="shared" si="5"/>
        <v>0.43000000000000016</v>
      </c>
    </row>
    <row r="89" spans="1:22" x14ac:dyDescent="0.2">
      <c r="A89" s="6">
        <v>87</v>
      </c>
      <c r="B89" s="26" t="s">
        <v>163</v>
      </c>
      <c r="C89" s="43" t="s">
        <v>121</v>
      </c>
      <c r="D89" s="31" t="s">
        <v>193</v>
      </c>
      <c r="E89" s="8">
        <v>1.6</v>
      </c>
      <c r="F89" s="8">
        <v>1.45</v>
      </c>
      <c r="G89" s="8">
        <v>1.31</v>
      </c>
      <c r="H89" s="8">
        <v>1.99</v>
      </c>
      <c r="I89" s="8">
        <v>1.78</v>
      </c>
      <c r="J89" s="8">
        <v>1.85</v>
      </c>
      <c r="K89" s="8">
        <v>1.85</v>
      </c>
      <c r="L89" s="8">
        <v>1.77</v>
      </c>
      <c r="M89" s="8">
        <v>1.7</v>
      </c>
      <c r="N89" s="8">
        <v>1.55</v>
      </c>
      <c r="O89" s="8">
        <v>1.55</v>
      </c>
      <c r="P89" s="8">
        <v>1.85</v>
      </c>
      <c r="Q89" s="8">
        <v>1.5</v>
      </c>
      <c r="R89" s="8">
        <v>1.99</v>
      </c>
      <c r="S89" s="8"/>
      <c r="T89" s="13">
        <f t="shared" si="3"/>
        <v>1.31</v>
      </c>
      <c r="U89" s="14">
        <f t="shared" si="4"/>
        <v>1.99</v>
      </c>
      <c r="V89" s="7">
        <f t="shared" si="5"/>
        <v>0.67999999999999994</v>
      </c>
    </row>
    <row r="90" spans="1:22" x14ac:dyDescent="0.2">
      <c r="A90" s="6">
        <v>88</v>
      </c>
      <c r="B90" s="26" t="s">
        <v>191</v>
      </c>
      <c r="C90" s="43" t="s">
        <v>121</v>
      </c>
      <c r="D90" s="32" t="s">
        <v>37</v>
      </c>
      <c r="E90" s="8"/>
      <c r="F90" s="8">
        <v>3.95</v>
      </c>
      <c r="G90" s="8">
        <v>4.0999999999999996</v>
      </c>
      <c r="H90" s="8"/>
      <c r="I90" s="8">
        <v>5.35</v>
      </c>
      <c r="J90" s="8"/>
      <c r="K90" s="8">
        <v>6.9</v>
      </c>
      <c r="L90" s="8">
        <v>4.6500000000000004</v>
      </c>
      <c r="M90" s="8">
        <v>3.99</v>
      </c>
      <c r="N90" s="8">
        <v>4.3499999999999996</v>
      </c>
      <c r="O90" s="8">
        <v>4.3499999999999996</v>
      </c>
      <c r="P90" s="8">
        <v>5.99</v>
      </c>
      <c r="Q90" s="8"/>
      <c r="R90" s="8"/>
      <c r="S90" s="8">
        <v>4.97</v>
      </c>
      <c r="T90" s="13">
        <f t="shared" si="3"/>
        <v>3.95</v>
      </c>
      <c r="U90" s="14">
        <f t="shared" si="4"/>
        <v>6.9</v>
      </c>
      <c r="V90" s="7">
        <f t="shared" si="5"/>
        <v>2.95</v>
      </c>
    </row>
    <row r="91" spans="1:22" x14ac:dyDescent="0.2">
      <c r="A91" s="6">
        <v>89</v>
      </c>
      <c r="B91" s="26" t="s">
        <v>192</v>
      </c>
      <c r="C91" s="43" t="s">
        <v>121</v>
      </c>
      <c r="D91" s="31" t="s">
        <v>37</v>
      </c>
      <c r="E91" s="8"/>
      <c r="F91" s="8">
        <v>3.75</v>
      </c>
      <c r="G91" s="8">
        <v>3.85</v>
      </c>
      <c r="H91" s="8">
        <v>4.45</v>
      </c>
      <c r="I91" s="8"/>
      <c r="J91" s="8"/>
      <c r="K91" s="8">
        <v>5.05</v>
      </c>
      <c r="L91" s="8">
        <v>3.97</v>
      </c>
      <c r="M91" s="8">
        <v>4.45</v>
      </c>
      <c r="N91" s="8">
        <v>3.95</v>
      </c>
      <c r="O91" s="8">
        <v>3.95</v>
      </c>
      <c r="P91" s="8">
        <v>5</v>
      </c>
      <c r="Q91" s="8">
        <v>3.95</v>
      </c>
      <c r="R91" s="8">
        <v>5.59</v>
      </c>
      <c r="S91" s="8">
        <v>3.7</v>
      </c>
      <c r="T91" s="13">
        <f t="shared" si="3"/>
        <v>3.7</v>
      </c>
      <c r="U91" s="14">
        <f t="shared" si="4"/>
        <v>5.59</v>
      </c>
      <c r="V91" s="7">
        <f t="shared" si="5"/>
        <v>1.8899999999999997</v>
      </c>
    </row>
    <row r="92" spans="1:22" x14ac:dyDescent="0.2">
      <c r="A92" s="6">
        <v>90</v>
      </c>
      <c r="B92" s="27" t="s">
        <v>194</v>
      </c>
      <c r="C92" s="43" t="s">
        <v>197</v>
      </c>
      <c r="D92" s="32" t="s">
        <v>32</v>
      </c>
      <c r="E92" s="8">
        <v>4.3499999999999996</v>
      </c>
      <c r="F92" s="8">
        <v>4.55</v>
      </c>
      <c r="G92" s="8">
        <v>4.2699999999999996</v>
      </c>
      <c r="H92" s="8">
        <v>4.3899999999999997</v>
      </c>
      <c r="I92" s="8">
        <v>4.55</v>
      </c>
      <c r="J92" s="8">
        <v>4.42</v>
      </c>
      <c r="K92" s="8">
        <v>4.42</v>
      </c>
      <c r="L92" s="8"/>
      <c r="M92" s="8">
        <v>4.2</v>
      </c>
      <c r="N92" s="8">
        <v>4.3</v>
      </c>
      <c r="O92" s="8">
        <v>4.3</v>
      </c>
      <c r="P92" s="8">
        <v>4.5</v>
      </c>
      <c r="Q92" s="8">
        <v>3.95</v>
      </c>
      <c r="R92" s="8"/>
      <c r="S92" s="8">
        <v>3.35</v>
      </c>
      <c r="T92" s="13">
        <f t="shared" si="3"/>
        <v>3.35</v>
      </c>
      <c r="U92" s="14">
        <f t="shared" si="4"/>
        <v>4.55</v>
      </c>
      <c r="V92" s="7">
        <f t="shared" si="5"/>
        <v>1.1999999999999997</v>
      </c>
    </row>
    <row r="93" spans="1:22" x14ac:dyDescent="0.2">
      <c r="A93" s="6">
        <v>91</v>
      </c>
      <c r="B93" s="27" t="s">
        <v>194</v>
      </c>
      <c r="C93" s="43" t="s">
        <v>197</v>
      </c>
      <c r="D93" s="32" t="s">
        <v>122</v>
      </c>
      <c r="E93" s="8">
        <v>7.3</v>
      </c>
      <c r="F93" s="8">
        <v>7.55</v>
      </c>
      <c r="G93" s="8">
        <v>6.41</v>
      </c>
      <c r="H93" s="8">
        <v>7.39</v>
      </c>
      <c r="I93" s="8">
        <v>6.8</v>
      </c>
      <c r="J93" s="8">
        <v>6.63</v>
      </c>
      <c r="K93" s="8">
        <v>6.63</v>
      </c>
      <c r="L93" s="8"/>
      <c r="M93" s="8">
        <v>7.7</v>
      </c>
      <c r="N93" s="8">
        <v>7.2</v>
      </c>
      <c r="O93" s="8">
        <v>7.2</v>
      </c>
      <c r="P93" s="8">
        <v>7.75</v>
      </c>
      <c r="Q93" s="8">
        <v>6.6</v>
      </c>
      <c r="R93" s="8"/>
      <c r="S93" s="8">
        <v>6.49</v>
      </c>
      <c r="T93" s="13">
        <f t="shared" si="3"/>
        <v>6.41</v>
      </c>
      <c r="U93" s="14">
        <f t="shared" si="4"/>
        <v>7.75</v>
      </c>
      <c r="V93" s="7">
        <f t="shared" si="5"/>
        <v>1.3399999999999999</v>
      </c>
    </row>
    <row r="94" spans="1:22" x14ac:dyDescent="0.2">
      <c r="A94" s="6">
        <v>92</v>
      </c>
      <c r="B94" s="24" t="s">
        <v>195</v>
      </c>
      <c r="C94" s="43" t="s">
        <v>197</v>
      </c>
      <c r="D94" s="25" t="s">
        <v>122</v>
      </c>
      <c r="E94" s="8"/>
      <c r="F94" s="8"/>
      <c r="G94" s="8"/>
      <c r="H94" s="8"/>
      <c r="I94" s="8"/>
      <c r="J94" s="8"/>
      <c r="K94" s="8">
        <v>7.8</v>
      </c>
      <c r="L94" s="8">
        <v>9.99</v>
      </c>
      <c r="M94" s="8"/>
      <c r="N94" s="8"/>
      <c r="O94" s="8"/>
      <c r="P94" s="8"/>
      <c r="Q94" s="8"/>
      <c r="R94" s="8"/>
      <c r="S94" s="8"/>
      <c r="T94" s="13">
        <f t="shared" si="3"/>
        <v>7.8</v>
      </c>
      <c r="U94" s="14">
        <f t="shared" si="4"/>
        <v>9.99</v>
      </c>
      <c r="V94" s="7">
        <f t="shared" si="5"/>
        <v>2.1900000000000004</v>
      </c>
    </row>
    <row r="95" spans="1:22" x14ac:dyDescent="0.2">
      <c r="A95" s="6">
        <v>93</v>
      </c>
      <c r="B95" s="26" t="s">
        <v>196</v>
      </c>
      <c r="C95" s="43" t="s">
        <v>197</v>
      </c>
      <c r="D95" s="31" t="s">
        <v>32</v>
      </c>
      <c r="E95" s="8">
        <v>3.05</v>
      </c>
      <c r="F95" s="8">
        <v>3.15</v>
      </c>
      <c r="G95" s="8">
        <v>3.1</v>
      </c>
      <c r="H95" s="8">
        <v>3.19</v>
      </c>
      <c r="I95" s="8"/>
      <c r="J95" s="8">
        <v>3.05</v>
      </c>
      <c r="K95" s="8">
        <v>3.05</v>
      </c>
      <c r="L95" s="8">
        <v>3.15</v>
      </c>
      <c r="M95" s="8">
        <v>3</v>
      </c>
      <c r="N95" s="8">
        <v>3.1</v>
      </c>
      <c r="O95" s="8">
        <v>3.1</v>
      </c>
      <c r="P95" s="8"/>
      <c r="Q95" s="8">
        <v>3.25</v>
      </c>
      <c r="R95" s="8"/>
      <c r="S95" s="8">
        <v>3.12</v>
      </c>
      <c r="T95" s="13">
        <f t="shared" si="3"/>
        <v>3</v>
      </c>
      <c r="U95" s="14">
        <f t="shared" si="4"/>
        <v>3.25</v>
      </c>
      <c r="V95" s="7">
        <f t="shared" si="5"/>
        <v>0.25</v>
      </c>
    </row>
    <row r="96" spans="1:22" x14ac:dyDescent="0.2">
      <c r="A96" s="6">
        <v>94</v>
      </c>
      <c r="B96" s="26" t="s">
        <v>196</v>
      </c>
      <c r="C96" s="43" t="s">
        <v>197</v>
      </c>
      <c r="D96" s="32" t="s">
        <v>122</v>
      </c>
      <c r="E96" s="8">
        <v>5.55</v>
      </c>
      <c r="F96" s="8">
        <v>5.85</v>
      </c>
      <c r="G96" s="8">
        <v>5.45</v>
      </c>
      <c r="H96" s="8">
        <v>5.85</v>
      </c>
      <c r="I96" s="8"/>
      <c r="J96" s="8"/>
      <c r="K96" s="8">
        <v>5.4</v>
      </c>
      <c r="L96" s="8"/>
      <c r="M96" s="8">
        <v>5.65</v>
      </c>
      <c r="N96" s="8">
        <v>5.45</v>
      </c>
      <c r="O96" s="8">
        <v>5.45</v>
      </c>
      <c r="P96" s="8">
        <v>5.75</v>
      </c>
      <c r="Q96" s="8">
        <v>5.87</v>
      </c>
      <c r="R96" s="8"/>
      <c r="S96" s="8"/>
      <c r="T96" s="13">
        <f t="shared" si="3"/>
        <v>5.4</v>
      </c>
      <c r="U96" s="14">
        <f t="shared" si="4"/>
        <v>5.87</v>
      </c>
      <c r="V96" s="7">
        <f t="shared" si="5"/>
        <v>0.46999999999999975</v>
      </c>
    </row>
    <row r="97" spans="1:22" x14ac:dyDescent="0.2">
      <c r="A97" s="6">
        <v>95</v>
      </c>
      <c r="B97" s="26" t="s">
        <v>25</v>
      </c>
      <c r="C97" s="43" t="s">
        <v>26</v>
      </c>
      <c r="D97" s="31" t="s">
        <v>198</v>
      </c>
      <c r="E97" s="8">
        <v>12.18</v>
      </c>
      <c r="F97" s="8">
        <v>12.17</v>
      </c>
      <c r="G97" s="8">
        <v>12.19</v>
      </c>
      <c r="H97" s="8"/>
      <c r="I97" s="8">
        <v>9.9700000000000006</v>
      </c>
      <c r="J97" s="8"/>
      <c r="K97" s="8">
        <v>12.19</v>
      </c>
      <c r="L97" s="8">
        <v>12.39</v>
      </c>
      <c r="M97" s="8">
        <v>12.19</v>
      </c>
      <c r="N97" s="8">
        <v>11.05</v>
      </c>
      <c r="O97" s="8">
        <v>11.05</v>
      </c>
      <c r="P97" s="8"/>
      <c r="Q97" s="8">
        <v>12.19</v>
      </c>
      <c r="R97" s="8"/>
      <c r="S97" s="8"/>
      <c r="T97" s="13">
        <f t="shared" si="3"/>
        <v>9.9700000000000006</v>
      </c>
      <c r="U97" s="14">
        <f t="shared" si="4"/>
        <v>12.39</v>
      </c>
      <c r="V97" s="7">
        <f t="shared" si="5"/>
        <v>2.42</v>
      </c>
    </row>
    <row r="98" spans="1:22" x14ac:dyDescent="0.2">
      <c r="A98" s="6">
        <v>96</v>
      </c>
      <c r="B98" s="24" t="s">
        <v>29</v>
      </c>
      <c r="C98" s="43" t="s">
        <v>26</v>
      </c>
      <c r="D98" s="10" t="s">
        <v>199</v>
      </c>
      <c r="E98" s="8">
        <v>9.9700000000000006</v>
      </c>
      <c r="F98" s="8"/>
      <c r="G98" s="8">
        <v>6.75</v>
      </c>
      <c r="H98" s="8"/>
      <c r="I98" s="8">
        <v>12.15</v>
      </c>
      <c r="J98" s="8">
        <v>9.98</v>
      </c>
      <c r="K98" s="8">
        <v>7.42</v>
      </c>
      <c r="L98" s="8">
        <v>6.38</v>
      </c>
      <c r="M98" s="8"/>
      <c r="N98" s="8"/>
      <c r="O98" s="8"/>
      <c r="P98" s="8"/>
      <c r="Q98" s="8"/>
      <c r="R98" s="8">
        <v>11.23</v>
      </c>
      <c r="S98" s="8">
        <v>14.22</v>
      </c>
      <c r="T98" s="13">
        <f t="shared" si="3"/>
        <v>6.38</v>
      </c>
      <c r="U98" s="14">
        <f t="shared" si="4"/>
        <v>14.22</v>
      </c>
      <c r="V98" s="7">
        <f t="shared" si="5"/>
        <v>7.8400000000000007</v>
      </c>
    </row>
    <row r="99" spans="1:22" x14ac:dyDescent="0.2">
      <c r="A99" s="6">
        <v>97</v>
      </c>
      <c r="B99" s="24" t="s">
        <v>29</v>
      </c>
      <c r="C99" s="43" t="s">
        <v>26</v>
      </c>
      <c r="D99" s="10" t="s">
        <v>28</v>
      </c>
      <c r="E99" s="8"/>
      <c r="F99" s="8"/>
      <c r="G99" s="8">
        <v>14.22</v>
      </c>
      <c r="H99" s="8"/>
      <c r="I99" s="8"/>
      <c r="J99" s="8"/>
      <c r="K99" s="8"/>
      <c r="L99" s="8">
        <v>10.61</v>
      </c>
      <c r="M99" s="8"/>
      <c r="N99" s="8"/>
      <c r="O99" s="8"/>
      <c r="P99" s="8"/>
      <c r="Q99" s="8"/>
      <c r="R99" s="8"/>
      <c r="S99" s="8"/>
      <c r="T99" s="13">
        <f t="shared" si="3"/>
        <v>10.61</v>
      </c>
      <c r="U99" s="14">
        <f t="shared" si="4"/>
        <v>14.22</v>
      </c>
      <c r="V99" s="7">
        <f t="shared" si="5"/>
        <v>3.6100000000000012</v>
      </c>
    </row>
    <row r="100" spans="1:22" x14ac:dyDescent="0.2">
      <c r="A100" s="6">
        <v>98</v>
      </c>
      <c r="B100" s="26" t="s">
        <v>30</v>
      </c>
      <c r="C100" s="43" t="s">
        <v>26</v>
      </c>
      <c r="D100" s="31" t="s">
        <v>27</v>
      </c>
      <c r="E100" s="8"/>
      <c r="F100" s="8"/>
      <c r="G100" s="8">
        <v>15.29</v>
      </c>
      <c r="H100" s="8">
        <v>15.29</v>
      </c>
      <c r="I100" s="8">
        <v>15.29</v>
      </c>
      <c r="J100" s="8">
        <v>15.29</v>
      </c>
      <c r="K100" s="8">
        <v>15.29</v>
      </c>
      <c r="L100" s="8">
        <v>15.25</v>
      </c>
      <c r="M100" s="8">
        <v>15.29</v>
      </c>
      <c r="N100" s="8">
        <v>15.29</v>
      </c>
      <c r="O100" s="8">
        <v>15.29</v>
      </c>
      <c r="P100" s="8"/>
      <c r="Q100" s="8"/>
      <c r="R100" s="8"/>
      <c r="S100" s="8">
        <v>12.49</v>
      </c>
      <c r="T100" s="13">
        <f t="shared" si="3"/>
        <v>12.49</v>
      </c>
      <c r="U100" s="14">
        <f t="shared" si="4"/>
        <v>15.29</v>
      </c>
      <c r="V100" s="7">
        <f t="shared" si="5"/>
        <v>2.7999999999999989</v>
      </c>
    </row>
    <row r="101" spans="1:22" x14ac:dyDescent="0.2">
      <c r="A101" s="6">
        <v>99</v>
      </c>
      <c r="B101" s="26" t="s">
        <v>30</v>
      </c>
      <c r="C101" s="43" t="s">
        <v>26</v>
      </c>
      <c r="D101" s="31" t="s">
        <v>200</v>
      </c>
      <c r="E101" s="8"/>
      <c r="F101" s="8"/>
      <c r="G101" s="8"/>
      <c r="H101" s="8"/>
      <c r="I101" s="8">
        <v>29.19</v>
      </c>
      <c r="J101" s="8"/>
      <c r="K101" s="8">
        <v>26.35</v>
      </c>
      <c r="L101" s="8">
        <v>23.98</v>
      </c>
      <c r="M101" s="8"/>
      <c r="N101" s="8">
        <v>22.99</v>
      </c>
      <c r="O101" s="8">
        <v>22.99</v>
      </c>
      <c r="P101" s="8"/>
      <c r="Q101" s="8"/>
      <c r="R101" s="8"/>
      <c r="S101" s="8"/>
      <c r="T101" s="13">
        <f t="shared" si="3"/>
        <v>22.99</v>
      </c>
      <c r="U101" s="14">
        <f t="shared" si="4"/>
        <v>29.19</v>
      </c>
      <c r="V101" s="7">
        <f t="shared" si="5"/>
        <v>6.2000000000000028</v>
      </c>
    </row>
    <row r="102" spans="1:22" x14ac:dyDescent="0.2">
      <c r="A102" s="6">
        <v>100</v>
      </c>
      <c r="B102" s="26" t="s">
        <v>123</v>
      </c>
      <c r="C102" s="43" t="s">
        <v>26</v>
      </c>
      <c r="D102" s="31" t="s">
        <v>27</v>
      </c>
      <c r="E102" s="8"/>
      <c r="F102" s="8"/>
      <c r="G102" s="8"/>
      <c r="H102" s="8"/>
      <c r="I102" s="8"/>
      <c r="J102" s="8">
        <v>10.15</v>
      </c>
      <c r="K102" s="8">
        <v>10.15</v>
      </c>
      <c r="L102" s="8"/>
      <c r="M102" s="8"/>
      <c r="N102" s="8"/>
      <c r="O102" s="8"/>
      <c r="P102" s="8"/>
      <c r="Q102" s="8"/>
      <c r="R102" s="8"/>
      <c r="S102" s="8">
        <v>9.7899999999999991</v>
      </c>
      <c r="T102" s="13">
        <f t="shared" si="3"/>
        <v>9.7899999999999991</v>
      </c>
      <c r="U102" s="14">
        <f t="shared" si="4"/>
        <v>10.15</v>
      </c>
      <c r="V102" s="7">
        <f t="shared" si="5"/>
        <v>0.36000000000000121</v>
      </c>
    </row>
    <row r="103" spans="1:22" x14ac:dyDescent="0.2">
      <c r="A103" s="6">
        <v>101</v>
      </c>
      <c r="B103" s="26" t="s">
        <v>124</v>
      </c>
      <c r="C103" s="43" t="s">
        <v>125</v>
      </c>
      <c r="D103" s="31" t="s">
        <v>169</v>
      </c>
      <c r="E103" s="8"/>
      <c r="F103" s="8"/>
      <c r="G103" s="8">
        <v>45.24</v>
      </c>
      <c r="H103" s="8">
        <v>35.99</v>
      </c>
      <c r="I103" s="8"/>
      <c r="J103" s="8">
        <v>40.799999999999997</v>
      </c>
      <c r="K103" s="8">
        <v>38.71</v>
      </c>
      <c r="L103" s="8">
        <v>45.05</v>
      </c>
      <c r="M103" s="8"/>
      <c r="N103" s="8">
        <v>25.95</v>
      </c>
      <c r="O103" s="8">
        <v>25.95</v>
      </c>
      <c r="P103" s="8"/>
      <c r="Q103" s="8">
        <v>48.85</v>
      </c>
      <c r="R103" s="8">
        <v>39.99</v>
      </c>
      <c r="S103" s="8"/>
      <c r="T103" s="13">
        <f t="shared" si="3"/>
        <v>25.95</v>
      </c>
      <c r="U103" s="14">
        <f t="shared" si="4"/>
        <v>48.85</v>
      </c>
      <c r="V103" s="7">
        <f t="shared" si="5"/>
        <v>22.900000000000002</v>
      </c>
    </row>
    <row r="104" spans="1:22" x14ac:dyDescent="0.2">
      <c r="A104" s="6">
        <v>102</v>
      </c>
      <c r="B104" s="26" t="s">
        <v>126</v>
      </c>
      <c r="C104" s="43" t="s">
        <v>125</v>
      </c>
      <c r="D104" s="31" t="s">
        <v>169</v>
      </c>
      <c r="E104" s="8">
        <v>30</v>
      </c>
      <c r="F104" s="8"/>
      <c r="G104" s="8">
        <v>25.2</v>
      </c>
      <c r="H104" s="8">
        <v>26.95</v>
      </c>
      <c r="I104" s="8"/>
      <c r="J104" s="8">
        <v>40.090000000000003</v>
      </c>
      <c r="K104" s="8">
        <v>38.71</v>
      </c>
      <c r="L104" s="8">
        <v>49.15</v>
      </c>
      <c r="M104" s="8"/>
      <c r="N104" s="8">
        <v>37.950000000000003</v>
      </c>
      <c r="O104" s="8">
        <v>37.950000000000003</v>
      </c>
      <c r="P104" s="8">
        <v>33.950000000000003</v>
      </c>
      <c r="Q104" s="8">
        <v>30</v>
      </c>
      <c r="R104" s="8"/>
      <c r="S104" s="8"/>
      <c r="T104" s="13">
        <f t="shared" si="3"/>
        <v>25.2</v>
      </c>
      <c r="U104" s="14">
        <f t="shared" si="4"/>
        <v>49.15</v>
      </c>
      <c r="V104" s="7">
        <f t="shared" si="5"/>
        <v>23.95</v>
      </c>
    </row>
    <row r="105" spans="1:22" x14ac:dyDescent="0.2">
      <c r="A105" s="6">
        <v>103</v>
      </c>
      <c r="B105" s="26" t="s">
        <v>127</v>
      </c>
      <c r="C105" s="43" t="s">
        <v>125</v>
      </c>
      <c r="D105" s="31" t="s">
        <v>169</v>
      </c>
      <c r="E105" s="8"/>
      <c r="F105" s="8"/>
      <c r="G105" s="8"/>
      <c r="H105" s="8">
        <v>17.95</v>
      </c>
      <c r="I105" s="8"/>
      <c r="J105" s="8">
        <v>18.329999999999998</v>
      </c>
      <c r="K105" s="8">
        <v>17.68</v>
      </c>
      <c r="L105" s="8">
        <v>20.260000000000002</v>
      </c>
      <c r="M105" s="8"/>
      <c r="N105" s="8">
        <v>18.95</v>
      </c>
      <c r="O105" s="8">
        <v>18.95</v>
      </c>
      <c r="P105" s="8"/>
      <c r="Q105" s="8"/>
      <c r="R105" s="8">
        <v>17.190000000000001</v>
      </c>
      <c r="S105" s="8"/>
      <c r="T105" s="13">
        <f t="shared" si="3"/>
        <v>17.190000000000001</v>
      </c>
      <c r="U105" s="14">
        <f t="shared" si="4"/>
        <v>20.260000000000002</v>
      </c>
      <c r="V105" s="7">
        <f t="shared" si="5"/>
        <v>3.0700000000000003</v>
      </c>
    </row>
    <row r="106" spans="1:22" x14ac:dyDescent="0.2">
      <c r="A106" s="6">
        <v>104</v>
      </c>
      <c r="B106" s="26" t="s">
        <v>128</v>
      </c>
      <c r="C106" s="43" t="s">
        <v>125</v>
      </c>
      <c r="D106" s="31" t="s">
        <v>169</v>
      </c>
      <c r="E106" s="8">
        <v>30</v>
      </c>
      <c r="F106" s="8">
        <v>37.35</v>
      </c>
      <c r="G106" s="8">
        <v>41.1</v>
      </c>
      <c r="H106" s="8">
        <v>23.99</v>
      </c>
      <c r="I106" s="8"/>
      <c r="J106" s="8">
        <v>47.42</v>
      </c>
      <c r="K106" s="8">
        <v>49.23</v>
      </c>
      <c r="L106" s="8">
        <v>54.95</v>
      </c>
      <c r="M106" s="8"/>
      <c r="N106" s="8">
        <v>24.95</v>
      </c>
      <c r="O106" s="8">
        <v>24.95</v>
      </c>
      <c r="P106" s="8">
        <v>27.99</v>
      </c>
      <c r="Q106" s="8">
        <v>49.95</v>
      </c>
      <c r="R106" s="8">
        <v>7.79</v>
      </c>
      <c r="S106" s="8"/>
      <c r="T106" s="13">
        <f t="shared" si="3"/>
        <v>7.79</v>
      </c>
      <c r="U106" s="14">
        <f t="shared" si="4"/>
        <v>54.95</v>
      </c>
      <c r="V106" s="7">
        <f t="shared" si="5"/>
        <v>47.160000000000004</v>
      </c>
    </row>
    <row r="107" spans="1:22" x14ac:dyDescent="0.2">
      <c r="A107" s="6">
        <v>105</v>
      </c>
      <c r="B107" s="26" t="s">
        <v>129</v>
      </c>
      <c r="C107" s="43" t="s">
        <v>125</v>
      </c>
      <c r="D107" s="31" t="s">
        <v>169</v>
      </c>
      <c r="E107" s="8"/>
      <c r="F107" s="8">
        <v>16.95</v>
      </c>
      <c r="G107" s="8">
        <v>18.02</v>
      </c>
      <c r="H107" s="8">
        <v>12.95</v>
      </c>
      <c r="I107" s="8"/>
      <c r="J107" s="8">
        <v>18.78</v>
      </c>
      <c r="K107" s="8">
        <v>9.61</v>
      </c>
      <c r="L107" s="8">
        <v>10.14</v>
      </c>
      <c r="M107" s="8"/>
      <c r="N107" s="8">
        <v>16.95</v>
      </c>
      <c r="O107" s="8">
        <v>16.95</v>
      </c>
      <c r="P107" s="8"/>
      <c r="Q107" s="8">
        <v>17.5</v>
      </c>
      <c r="R107" s="8">
        <v>7.99</v>
      </c>
      <c r="S107" s="8"/>
      <c r="T107" s="13">
        <f t="shared" si="3"/>
        <v>7.99</v>
      </c>
      <c r="U107" s="14">
        <f t="shared" si="4"/>
        <v>18.78</v>
      </c>
      <c r="V107" s="7">
        <f t="shared" si="5"/>
        <v>10.790000000000001</v>
      </c>
    </row>
    <row r="108" spans="1:22" x14ac:dyDescent="0.2">
      <c r="A108" s="6">
        <v>106</v>
      </c>
      <c r="B108" s="26" t="s">
        <v>130</v>
      </c>
      <c r="C108" s="43" t="s">
        <v>125</v>
      </c>
      <c r="D108" s="31" t="s">
        <v>201</v>
      </c>
      <c r="E108" s="8"/>
      <c r="F108" s="8"/>
      <c r="G108" s="8"/>
      <c r="H108" s="8"/>
      <c r="I108" s="8">
        <v>9.5</v>
      </c>
      <c r="J108" s="8">
        <v>6.64</v>
      </c>
      <c r="K108" s="8">
        <v>4.4400000000000004</v>
      </c>
      <c r="L108" s="8"/>
      <c r="M108" s="8"/>
      <c r="N108" s="8"/>
      <c r="O108" s="8"/>
      <c r="P108" s="8"/>
      <c r="Q108" s="8"/>
      <c r="R108" s="8"/>
      <c r="S108" s="8">
        <v>6.29</v>
      </c>
      <c r="T108" s="13">
        <f t="shared" ref="T108:T131" si="6">MIN(E108:S108)</f>
        <v>4.4400000000000004</v>
      </c>
      <c r="U108" s="14">
        <f t="shared" ref="U108:U131" si="7">MAX(E108:S108)</f>
        <v>9.5</v>
      </c>
      <c r="V108" s="7">
        <f t="shared" ref="V108:V131" si="8">U108-T108</f>
        <v>5.0599999999999996</v>
      </c>
    </row>
    <row r="109" spans="1:22" x14ac:dyDescent="0.2">
      <c r="A109" s="6">
        <v>107</v>
      </c>
      <c r="B109" s="27" t="s">
        <v>131</v>
      </c>
      <c r="C109" s="43" t="s">
        <v>125</v>
      </c>
      <c r="D109" s="32" t="s">
        <v>24</v>
      </c>
      <c r="E109" s="8"/>
      <c r="F109" s="8">
        <v>5.65</v>
      </c>
      <c r="G109" s="8">
        <v>4.9000000000000004</v>
      </c>
      <c r="H109" s="8">
        <v>5.35</v>
      </c>
      <c r="I109" s="8"/>
      <c r="J109" s="8">
        <v>5.0599999999999996</v>
      </c>
      <c r="K109" s="8">
        <v>5.0599999999999996</v>
      </c>
      <c r="L109" s="8">
        <v>5.24</v>
      </c>
      <c r="M109" s="8">
        <v>4.95</v>
      </c>
      <c r="N109" s="8"/>
      <c r="O109" s="8"/>
      <c r="P109" s="8">
        <v>5.5</v>
      </c>
      <c r="Q109" s="8"/>
      <c r="R109" s="8"/>
      <c r="S109" s="8">
        <v>5.14</v>
      </c>
      <c r="T109" s="13">
        <f t="shared" si="6"/>
        <v>4.9000000000000004</v>
      </c>
      <c r="U109" s="14">
        <f t="shared" si="7"/>
        <v>5.65</v>
      </c>
      <c r="V109" s="7">
        <f t="shared" si="8"/>
        <v>0.75</v>
      </c>
    </row>
    <row r="110" spans="1:22" x14ac:dyDescent="0.2">
      <c r="A110" s="6">
        <v>108</v>
      </c>
      <c r="B110" s="27" t="s">
        <v>132</v>
      </c>
      <c r="C110" s="43" t="s">
        <v>125</v>
      </c>
      <c r="D110" s="32" t="s">
        <v>169</v>
      </c>
      <c r="E110" s="8">
        <v>15.95</v>
      </c>
      <c r="F110" s="8"/>
      <c r="G110" s="8">
        <v>21.96</v>
      </c>
      <c r="H110" s="8">
        <v>21.95</v>
      </c>
      <c r="I110" s="8">
        <v>36.4</v>
      </c>
      <c r="J110" s="8">
        <v>14.6</v>
      </c>
      <c r="K110" s="8">
        <v>17.07</v>
      </c>
      <c r="L110" s="8">
        <v>13.15</v>
      </c>
      <c r="M110" s="8"/>
      <c r="N110" s="8">
        <v>14.95</v>
      </c>
      <c r="O110" s="8">
        <v>14.95</v>
      </c>
      <c r="P110" s="8"/>
      <c r="Q110" s="8">
        <v>14.5</v>
      </c>
      <c r="R110" s="8">
        <v>13.99</v>
      </c>
      <c r="S110" s="8"/>
      <c r="T110" s="13">
        <f t="shared" si="6"/>
        <v>13.15</v>
      </c>
      <c r="U110" s="14">
        <f t="shared" si="7"/>
        <v>36.4</v>
      </c>
      <c r="V110" s="7">
        <f t="shared" si="8"/>
        <v>23.25</v>
      </c>
    </row>
    <row r="111" spans="1:22" x14ac:dyDescent="0.2">
      <c r="A111" s="6">
        <v>109</v>
      </c>
      <c r="B111" s="26" t="s">
        <v>133</v>
      </c>
      <c r="C111" s="43" t="s">
        <v>125</v>
      </c>
      <c r="D111" s="31" t="s">
        <v>202</v>
      </c>
      <c r="E111" s="8"/>
      <c r="F111" s="8">
        <v>6.55</v>
      </c>
      <c r="G111" s="8">
        <v>6.05</v>
      </c>
      <c r="H111" s="8">
        <v>5.5</v>
      </c>
      <c r="I111" s="8">
        <v>6.01</v>
      </c>
      <c r="J111" s="8">
        <v>5.31</v>
      </c>
      <c r="K111" s="8">
        <v>6.24</v>
      </c>
      <c r="L111" s="8">
        <v>6.11</v>
      </c>
      <c r="M111" s="8">
        <v>5.5</v>
      </c>
      <c r="N111" s="8">
        <v>6.05</v>
      </c>
      <c r="O111" s="8">
        <v>6.05</v>
      </c>
      <c r="P111" s="8"/>
      <c r="Q111" s="8"/>
      <c r="R111" s="8"/>
      <c r="S111" s="8">
        <v>5.89</v>
      </c>
      <c r="T111" s="13">
        <f t="shared" si="6"/>
        <v>5.31</v>
      </c>
      <c r="U111" s="14">
        <f t="shared" si="7"/>
        <v>6.55</v>
      </c>
      <c r="V111" s="7">
        <f t="shared" si="8"/>
        <v>1.2400000000000002</v>
      </c>
    </row>
    <row r="112" spans="1:22" x14ac:dyDescent="0.2">
      <c r="A112" s="6">
        <v>110</v>
      </c>
      <c r="B112" s="26" t="s">
        <v>134</v>
      </c>
      <c r="C112" s="43" t="s">
        <v>125</v>
      </c>
      <c r="D112" s="31" t="s">
        <v>202</v>
      </c>
      <c r="E112" s="8"/>
      <c r="F112" s="8">
        <v>5.75</v>
      </c>
      <c r="G112" s="8">
        <v>5.15</v>
      </c>
      <c r="H112" s="8">
        <v>6.25</v>
      </c>
      <c r="I112" s="8"/>
      <c r="J112" s="8">
        <v>6.24</v>
      </c>
      <c r="K112" s="8">
        <v>5.31</v>
      </c>
      <c r="L112" s="8">
        <v>5.35</v>
      </c>
      <c r="M112" s="8">
        <v>5.5</v>
      </c>
      <c r="N112" s="8">
        <v>5.15</v>
      </c>
      <c r="O112" s="8">
        <v>5.15</v>
      </c>
      <c r="P112" s="8"/>
      <c r="Q112" s="8"/>
      <c r="R112" s="8"/>
      <c r="S112" s="8">
        <v>5.21</v>
      </c>
      <c r="T112" s="13">
        <f t="shared" si="6"/>
        <v>5.15</v>
      </c>
      <c r="U112" s="14">
        <f t="shared" si="7"/>
        <v>6.25</v>
      </c>
      <c r="V112" s="7">
        <f t="shared" si="8"/>
        <v>1.0999999999999996</v>
      </c>
    </row>
    <row r="113" spans="1:22" x14ac:dyDescent="0.2">
      <c r="A113" s="6">
        <v>111</v>
      </c>
      <c r="B113" s="3" t="s">
        <v>135</v>
      </c>
      <c r="C113" s="40" t="s">
        <v>136</v>
      </c>
      <c r="D113" s="29" t="s">
        <v>203</v>
      </c>
      <c r="E113" s="8"/>
      <c r="F113" s="8"/>
      <c r="G113" s="8"/>
      <c r="H113" s="8"/>
      <c r="I113" s="8"/>
      <c r="J113" s="8"/>
      <c r="K113" s="8">
        <v>4.29</v>
      </c>
      <c r="L113" s="8"/>
      <c r="M113" s="8"/>
      <c r="N113" s="8">
        <v>4.2</v>
      </c>
      <c r="O113" s="8">
        <v>4.2</v>
      </c>
      <c r="P113" s="8"/>
      <c r="Q113" s="8"/>
      <c r="R113" s="8"/>
      <c r="S113" s="8"/>
      <c r="T113" s="13">
        <f t="shared" si="6"/>
        <v>4.2</v>
      </c>
      <c r="U113" s="14">
        <f t="shared" si="7"/>
        <v>4.29</v>
      </c>
      <c r="V113" s="7">
        <f t="shared" si="8"/>
        <v>8.9999999999999858E-2</v>
      </c>
    </row>
    <row r="114" spans="1:22" x14ac:dyDescent="0.2">
      <c r="A114" s="6">
        <v>112</v>
      </c>
      <c r="B114" s="27" t="s">
        <v>137</v>
      </c>
      <c r="C114" s="40" t="s">
        <v>136</v>
      </c>
      <c r="D114" s="32" t="s">
        <v>204</v>
      </c>
      <c r="E114" s="8"/>
      <c r="F114" s="8"/>
      <c r="G114" s="8"/>
      <c r="H114" s="8"/>
      <c r="I114" s="8"/>
      <c r="J114" s="8"/>
      <c r="K114" s="8">
        <v>7.45</v>
      </c>
      <c r="L114" s="8"/>
      <c r="M114" s="8"/>
      <c r="N114" s="8">
        <v>7</v>
      </c>
      <c r="O114" s="8">
        <v>7</v>
      </c>
      <c r="P114" s="8"/>
      <c r="Q114" s="8"/>
      <c r="R114" s="8"/>
      <c r="S114" s="8"/>
      <c r="T114" s="13">
        <f t="shared" si="6"/>
        <v>7</v>
      </c>
      <c r="U114" s="14">
        <f t="shared" si="7"/>
        <v>7.45</v>
      </c>
      <c r="V114" s="7">
        <f t="shared" si="8"/>
        <v>0.45000000000000018</v>
      </c>
    </row>
    <row r="115" spans="1:22" x14ac:dyDescent="0.2">
      <c r="A115" s="6">
        <v>113</v>
      </c>
      <c r="B115" s="26" t="s">
        <v>138</v>
      </c>
      <c r="C115" s="40" t="s">
        <v>136</v>
      </c>
      <c r="D115" s="31" t="s">
        <v>184</v>
      </c>
      <c r="E115" s="8"/>
      <c r="F115" s="8"/>
      <c r="G115" s="8"/>
      <c r="H115" s="8"/>
      <c r="I115" s="8"/>
      <c r="J115" s="8"/>
      <c r="K115" s="8">
        <v>15.95</v>
      </c>
      <c r="L115" s="8"/>
      <c r="M115" s="8"/>
      <c r="N115" s="8">
        <v>12.95</v>
      </c>
      <c r="O115" s="8">
        <v>12.95</v>
      </c>
      <c r="P115" s="8"/>
      <c r="Q115" s="8"/>
      <c r="R115" s="8"/>
      <c r="S115" s="8"/>
      <c r="T115" s="13">
        <f t="shared" si="6"/>
        <v>12.95</v>
      </c>
      <c r="U115" s="14">
        <f t="shared" si="7"/>
        <v>15.95</v>
      </c>
      <c r="V115" s="7">
        <f t="shared" si="8"/>
        <v>3</v>
      </c>
    </row>
    <row r="116" spans="1:22" x14ac:dyDescent="0.2">
      <c r="A116" s="6">
        <v>114</v>
      </c>
      <c r="B116" s="26" t="s">
        <v>139</v>
      </c>
      <c r="C116" s="40" t="s">
        <v>140</v>
      </c>
      <c r="D116" s="31" t="s">
        <v>22</v>
      </c>
      <c r="E116" s="8">
        <v>7.65</v>
      </c>
      <c r="F116" s="8"/>
      <c r="G116" s="8">
        <v>7.5</v>
      </c>
      <c r="H116" s="8">
        <v>7.75</v>
      </c>
      <c r="I116" s="8"/>
      <c r="J116" s="8">
        <v>8.44</v>
      </c>
      <c r="K116" s="8">
        <v>7.57</v>
      </c>
      <c r="L116" s="8">
        <v>7.7</v>
      </c>
      <c r="M116" s="8">
        <v>7.75</v>
      </c>
      <c r="N116" s="8">
        <v>7.55</v>
      </c>
      <c r="O116" s="8">
        <v>7.55</v>
      </c>
      <c r="P116" s="8"/>
      <c r="Q116" s="8"/>
      <c r="R116" s="8">
        <v>9.09</v>
      </c>
      <c r="S116" s="7">
        <v>7.88</v>
      </c>
      <c r="T116" s="13">
        <f t="shared" si="6"/>
        <v>7.5</v>
      </c>
      <c r="U116" s="14">
        <f t="shared" si="7"/>
        <v>9.09</v>
      </c>
      <c r="V116" s="7">
        <f t="shared" si="8"/>
        <v>1.5899999999999999</v>
      </c>
    </row>
    <row r="117" spans="1:22" x14ac:dyDescent="0.2">
      <c r="A117" s="6">
        <v>115</v>
      </c>
      <c r="B117" s="26" t="s">
        <v>139</v>
      </c>
      <c r="C117" s="40" t="s">
        <v>140</v>
      </c>
      <c r="D117" s="31" t="s">
        <v>141</v>
      </c>
      <c r="E117" s="8">
        <v>13.05</v>
      </c>
      <c r="F117" s="8">
        <v>12.99</v>
      </c>
      <c r="G117" s="8">
        <v>12.68</v>
      </c>
      <c r="H117" s="8">
        <v>13.25</v>
      </c>
      <c r="I117" s="8"/>
      <c r="J117" s="8">
        <v>12.79</v>
      </c>
      <c r="K117" s="8">
        <v>12.79</v>
      </c>
      <c r="L117" s="8">
        <v>13.16</v>
      </c>
      <c r="M117" s="8">
        <v>12.99</v>
      </c>
      <c r="N117" s="8">
        <v>12.85</v>
      </c>
      <c r="O117" s="8">
        <v>12.85</v>
      </c>
      <c r="P117" s="8"/>
      <c r="Q117" s="8">
        <v>13.25</v>
      </c>
      <c r="R117" s="8">
        <v>15.49</v>
      </c>
      <c r="S117" s="8"/>
      <c r="T117" s="13">
        <f t="shared" si="6"/>
        <v>12.68</v>
      </c>
      <c r="U117" s="14">
        <f t="shared" si="7"/>
        <v>15.49</v>
      </c>
      <c r="V117" s="7">
        <f t="shared" si="8"/>
        <v>2.8100000000000005</v>
      </c>
    </row>
    <row r="118" spans="1:22" x14ac:dyDescent="0.2">
      <c r="A118" s="6">
        <v>116</v>
      </c>
      <c r="B118" s="26" t="s">
        <v>142</v>
      </c>
      <c r="C118" s="40" t="s">
        <v>140</v>
      </c>
      <c r="D118" s="31" t="s">
        <v>22</v>
      </c>
      <c r="E118" s="8">
        <v>9.9</v>
      </c>
      <c r="F118" s="8"/>
      <c r="G118" s="8">
        <v>9.75</v>
      </c>
      <c r="H118" s="8">
        <v>10.050000000000001</v>
      </c>
      <c r="I118" s="8"/>
      <c r="J118" s="8">
        <v>9.82</v>
      </c>
      <c r="K118" s="8">
        <v>9.82</v>
      </c>
      <c r="L118" s="8">
        <v>9.77</v>
      </c>
      <c r="M118" s="8">
        <v>9.99</v>
      </c>
      <c r="N118" s="8">
        <v>9.75</v>
      </c>
      <c r="O118" s="8">
        <v>9.75</v>
      </c>
      <c r="P118" s="8">
        <v>10</v>
      </c>
      <c r="Q118" s="8"/>
      <c r="R118" s="8">
        <v>9.7899999999999991</v>
      </c>
      <c r="S118" s="8">
        <v>9.9600000000000009</v>
      </c>
      <c r="T118" s="13">
        <f t="shared" si="6"/>
        <v>9.75</v>
      </c>
      <c r="U118" s="14">
        <f t="shared" si="7"/>
        <v>10.050000000000001</v>
      </c>
      <c r="V118" s="7">
        <f t="shared" si="8"/>
        <v>0.30000000000000071</v>
      </c>
    </row>
    <row r="119" spans="1:22" x14ac:dyDescent="0.2">
      <c r="A119" s="6">
        <v>117</v>
      </c>
      <c r="B119" s="24" t="s">
        <v>142</v>
      </c>
      <c r="C119" s="40" t="s">
        <v>140</v>
      </c>
      <c r="D119" s="10" t="s">
        <v>141</v>
      </c>
      <c r="E119" s="8">
        <v>16.850000000000001</v>
      </c>
      <c r="F119" s="8"/>
      <c r="G119" s="8">
        <v>12.75</v>
      </c>
      <c r="H119" s="8">
        <v>17.05</v>
      </c>
      <c r="I119" s="8">
        <v>17.45</v>
      </c>
      <c r="J119" s="8"/>
      <c r="K119" s="8">
        <v>16.7</v>
      </c>
      <c r="L119" s="8">
        <v>16.75</v>
      </c>
      <c r="M119" s="8"/>
      <c r="N119" s="8">
        <v>12.75</v>
      </c>
      <c r="O119" s="8">
        <v>12.75</v>
      </c>
      <c r="P119" s="8">
        <v>17.75</v>
      </c>
      <c r="Q119" s="8"/>
      <c r="R119" s="8">
        <v>16.690000000000001</v>
      </c>
      <c r="S119" s="8"/>
      <c r="T119" s="13">
        <f t="shared" si="6"/>
        <v>12.75</v>
      </c>
      <c r="U119" s="14">
        <f t="shared" si="7"/>
        <v>17.75</v>
      </c>
      <c r="V119" s="7">
        <f t="shared" si="8"/>
        <v>5</v>
      </c>
    </row>
    <row r="120" spans="1:22" x14ac:dyDescent="0.2">
      <c r="A120" s="6">
        <v>118</v>
      </c>
      <c r="B120" s="24" t="s">
        <v>143</v>
      </c>
      <c r="C120" s="40" t="s">
        <v>140</v>
      </c>
      <c r="D120" s="10" t="s">
        <v>31</v>
      </c>
      <c r="E120" s="8">
        <v>5.9</v>
      </c>
      <c r="F120" s="8"/>
      <c r="G120" s="8">
        <v>5.77</v>
      </c>
      <c r="H120" s="8">
        <v>5.99</v>
      </c>
      <c r="I120" s="8">
        <v>6.75</v>
      </c>
      <c r="J120" s="8">
        <v>5.7</v>
      </c>
      <c r="K120" s="8">
        <v>6.06</v>
      </c>
      <c r="L120" s="8">
        <v>7.85</v>
      </c>
      <c r="M120" s="8">
        <v>5.6</v>
      </c>
      <c r="N120" s="8">
        <v>5.8</v>
      </c>
      <c r="O120" s="8">
        <v>5.8</v>
      </c>
      <c r="P120" s="8">
        <v>6.5</v>
      </c>
      <c r="Q120" s="8">
        <v>6.05</v>
      </c>
      <c r="R120" s="8">
        <v>6.29</v>
      </c>
      <c r="S120" s="8"/>
      <c r="T120" s="13">
        <f t="shared" si="6"/>
        <v>5.6</v>
      </c>
      <c r="U120" s="14">
        <f t="shared" si="7"/>
        <v>7.85</v>
      </c>
      <c r="V120" s="7">
        <f t="shared" si="8"/>
        <v>2.25</v>
      </c>
    </row>
    <row r="121" spans="1:22" x14ac:dyDescent="0.2">
      <c r="A121" s="6">
        <v>119</v>
      </c>
      <c r="B121" s="27" t="s">
        <v>143</v>
      </c>
      <c r="C121" s="40" t="s">
        <v>140</v>
      </c>
      <c r="D121" s="32" t="s">
        <v>144</v>
      </c>
      <c r="E121" s="8">
        <v>11.39</v>
      </c>
      <c r="F121" s="8"/>
      <c r="G121" s="8">
        <v>11.1</v>
      </c>
      <c r="H121" s="8"/>
      <c r="I121" s="8">
        <v>11.69</v>
      </c>
      <c r="J121" s="8">
        <v>11.64</v>
      </c>
      <c r="K121" s="8">
        <v>11.64</v>
      </c>
      <c r="L121" s="8">
        <v>12.1</v>
      </c>
      <c r="M121" s="8">
        <v>11.45</v>
      </c>
      <c r="N121" s="8">
        <v>11.1</v>
      </c>
      <c r="O121" s="8"/>
      <c r="P121" s="8">
        <v>11.75</v>
      </c>
      <c r="Q121" s="8"/>
      <c r="R121" s="8">
        <v>12.49</v>
      </c>
      <c r="S121" s="8"/>
      <c r="T121" s="13">
        <f t="shared" si="6"/>
        <v>11.1</v>
      </c>
      <c r="U121" s="14">
        <f t="shared" si="7"/>
        <v>12.49</v>
      </c>
      <c r="V121" s="7">
        <f t="shared" si="8"/>
        <v>1.3900000000000006</v>
      </c>
    </row>
    <row r="122" spans="1:22" x14ac:dyDescent="0.2">
      <c r="A122" s="6">
        <v>120</v>
      </c>
      <c r="B122" s="27" t="s">
        <v>145</v>
      </c>
      <c r="C122" s="44" t="s">
        <v>146</v>
      </c>
      <c r="D122" s="32" t="s">
        <v>21</v>
      </c>
      <c r="E122" s="8"/>
      <c r="F122" s="8">
        <v>26.85</v>
      </c>
      <c r="G122" s="8">
        <v>10.199999999999999</v>
      </c>
      <c r="H122" s="8">
        <v>11.15</v>
      </c>
      <c r="I122" s="8">
        <v>10.84</v>
      </c>
      <c r="J122" s="8">
        <v>10.47</v>
      </c>
      <c r="K122" s="8">
        <v>10.47</v>
      </c>
      <c r="L122" s="8">
        <v>10.75</v>
      </c>
      <c r="M122" s="8">
        <v>11.95</v>
      </c>
      <c r="N122" s="8">
        <v>10.199999999999999</v>
      </c>
      <c r="O122" s="8"/>
      <c r="P122" s="8">
        <v>10.95</v>
      </c>
      <c r="Q122" s="8">
        <v>11.85</v>
      </c>
      <c r="R122" s="8">
        <v>16.190000000000001</v>
      </c>
      <c r="S122" s="8">
        <v>11.49</v>
      </c>
      <c r="T122" s="13">
        <f t="shared" si="6"/>
        <v>10.199999999999999</v>
      </c>
      <c r="U122" s="14">
        <f t="shared" si="7"/>
        <v>26.85</v>
      </c>
      <c r="V122" s="7">
        <f t="shared" si="8"/>
        <v>16.650000000000002</v>
      </c>
    </row>
    <row r="123" spans="1:22" x14ac:dyDescent="0.2">
      <c r="A123" s="6">
        <v>121</v>
      </c>
      <c r="B123" s="26" t="s">
        <v>147</v>
      </c>
      <c r="C123" s="44" t="s">
        <v>146</v>
      </c>
      <c r="D123" s="31" t="s">
        <v>21</v>
      </c>
      <c r="E123" s="7"/>
      <c r="F123" s="7">
        <v>10.95</v>
      </c>
      <c r="G123" s="7">
        <v>10.59</v>
      </c>
      <c r="H123" s="7">
        <v>11.15</v>
      </c>
      <c r="I123" s="7">
        <v>11.78</v>
      </c>
      <c r="J123" s="7"/>
      <c r="K123" s="7">
        <v>11.38</v>
      </c>
      <c r="L123" s="7">
        <v>10.59</v>
      </c>
      <c r="M123" s="7">
        <v>12.25</v>
      </c>
      <c r="N123" s="7">
        <v>10.6</v>
      </c>
      <c r="O123" s="7">
        <v>10.6</v>
      </c>
      <c r="P123" s="7">
        <v>10.95</v>
      </c>
      <c r="Q123" s="7">
        <v>12.3</v>
      </c>
      <c r="R123" s="7">
        <v>9</v>
      </c>
      <c r="S123" s="7">
        <v>12.08</v>
      </c>
      <c r="T123" s="13">
        <f t="shared" si="6"/>
        <v>9</v>
      </c>
      <c r="U123" s="14">
        <f t="shared" si="7"/>
        <v>12.3</v>
      </c>
      <c r="V123" s="7">
        <f t="shared" si="8"/>
        <v>3.3000000000000007</v>
      </c>
    </row>
    <row r="124" spans="1:22" x14ac:dyDescent="0.2">
      <c r="A124" s="6">
        <v>122</v>
      </c>
      <c r="B124" s="24" t="s">
        <v>148</v>
      </c>
      <c r="C124" s="44" t="s">
        <v>146</v>
      </c>
      <c r="D124" s="10" t="s">
        <v>206</v>
      </c>
      <c r="E124" s="7">
        <v>23</v>
      </c>
      <c r="F124" s="7">
        <v>16.95</v>
      </c>
      <c r="G124" s="7">
        <v>16.37</v>
      </c>
      <c r="H124" s="7">
        <v>17.649999999999999</v>
      </c>
      <c r="I124" s="7">
        <v>18.21</v>
      </c>
      <c r="J124" s="7"/>
      <c r="K124" s="7">
        <v>15.43</v>
      </c>
      <c r="L124" s="7">
        <v>17.899999999999999</v>
      </c>
      <c r="M124" s="7">
        <v>16.350000000000001</v>
      </c>
      <c r="N124" s="7">
        <v>16.399999999999999</v>
      </c>
      <c r="O124" s="7">
        <v>16.399999999999999</v>
      </c>
      <c r="P124" s="7">
        <v>18.5</v>
      </c>
      <c r="Q124" s="7">
        <v>18.95</v>
      </c>
      <c r="R124" s="7">
        <v>21.89</v>
      </c>
      <c r="S124" s="7">
        <v>21.49</v>
      </c>
      <c r="T124" s="13">
        <f t="shared" si="6"/>
        <v>15.43</v>
      </c>
      <c r="U124" s="14">
        <f t="shared" si="7"/>
        <v>23</v>
      </c>
      <c r="V124" s="7">
        <f t="shared" si="8"/>
        <v>7.57</v>
      </c>
    </row>
    <row r="125" spans="1:22" x14ac:dyDescent="0.2">
      <c r="A125" s="6">
        <v>123</v>
      </c>
      <c r="B125" s="26" t="s">
        <v>149</v>
      </c>
      <c r="C125" s="44" t="s">
        <v>146</v>
      </c>
      <c r="D125" s="32" t="s">
        <v>36</v>
      </c>
      <c r="E125" s="7"/>
      <c r="F125" s="7"/>
      <c r="G125" s="7"/>
      <c r="H125" s="7"/>
      <c r="I125" s="7">
        <v>25</v>
      </c>
      <c r="J125" s="7"/>
      <c r="K125" s="7">
        <v>21.57</v>
      </c>
      <c r="L125" s="7"/>
      <c r="M125" s="7"/>
      <c r="N125" s="7"/>
      <c r="O125" s="7"/>
      <c r="P125" s="7"/>
      <c r="Q125" s="7">
        <v>17.5</v>
      </c>
      <c r="R125" s="7"/>
      <c r="S125" s="7"/>
      <c r="T125" s="13">
        <f t="shared" si="6"/>
        <v>17.5</v>
      </c>
      <c r="U125" s="14">
        <f t="shared" si="7"/>
        <v>25</v>
      </c>
      <c r="V125" s="7">
        <f t="shared" si="8"/>
        <v>7.5</v>
      </c>
    </row>
    <row r="126" spans="1:22" x14ac:dyDescent="0.2">
      <c r="A126" s="6">
        <v>124</v>
      </c>
      <c r="B126" s="26" t="s">
        <v>150</v>
      </c>
      <c r="C126" s="44" t="s">
        <v>146</v>
      </c>
      <c r="D126" s="31" t="s">
        <v>207</v>
      </c>
      <c r="E126" s="22"/>
      <c r="F126" s="7">
        <v>6.85</v>
      </c>
      <c r="G126" s="7">
        <v>5.95</v>
      </c>
      <c r="H126" s="7">
        <v>6.19</v>
      </c>
      <c r="I126" s="7"/>
      <c r="J126" s="7">
        <v>6.18</v>
      </c>
      <c r="K126" s="7">
        <v>6.18</v>
      </c>
      <c r="L126" s="7">
        <v>6.25</v>
      </c>
      <c r="M126" s="7">
        <v>6.25</v>
      </c>
      <c r="N126" s="7">
        <v>5.25</v>
      </c>
      <c r="O126" s="7">
        <v>5.25</v>
      </c>
      <c r="P126" s="7">
        <v>7.25</v>
      </c>
      <c r="Q126" s="7">
        <v>6.35</v>
      </c>
      <c r="R126" s="7">
        <v>8.09</v>
      </c>
      <c r="S126" s="7">
        <v>6.33</v>
      </c>
      <c r="T126" s="13">
        <f t="shared" si="6"/>
        <v>5.25</v>
      </c>
      <c r="U126" s="14">
        <f t="shared" si="7"/>
        <v>8.09</v>
      </c>
      <c r="V126" s="7">
        <f t="shared" si="8"/>
        <v>2.84</v>
      </c>
    </row>
    <row r="127" spans="1:22" x14ac:dyDescent="0.2">
      <c r="A127" s="6">
        <v>125</v>
      </c>
      <c r="B127" s="26" t="s">
        <v>205</v>
      </c>
      <c r="C127" s="44" t="s">
        <v>146</v>
      </c>
      <c r="D127" s="31" t="s">
        <v>151</v>
      </c>
      <c r="E127" s="23">
        <v>11.95</v>
      </c>
      <c r="F127" s="15"/>
      <c r="G127" s="15">
        <v>10.69</v>
      </c>
      <c r="H127" s="15">
        <v>12.85</v>
      </c>
      <c r="I127" s="15">
        <v>11.15</v>
      </c>
      <c r="J127" s="15">
        <v>11.66</v>
      </c>
      <c r="K127" s="15">
        <v>11.66</v>
      </c>
      <c r="L127" s="15">
        <v>11.08</v>
      </c>
      <c r="M127" s="15">
        <v>5.85</v>
      </c>
      <c r="N127" s="15">
        <v>11.8</v>
      </c>
      <c r="O127" s="15">
        <v>11.8</v>
      </c>
      <c r="P127" s="15">
        <v>6.5</v>
      </c>
      <c r="Q127" s="15">
        <v>10.7</v>
      </c>
      <c r="R127" s="15">
        <v>12.79</v>
      </c>
      <c r="S127" s="15">
        <v>11.31</v>
      </c>
      <c r="T127" s="13">
        <f t="shared" si="6"/>
        <v>5.85</v>
      </c>
      <c r="U127" s="14">
        <f t="shared" si="7"/>
        <v>12.85</v>
      </c>
      <c r="V127" s="7">
        <f t="shared" si="8"/>
        <v>7</v>
      </c>
    </row>
    <row r="128" spans="1:22" x14ac:dyDescent="0.2">
      <c r="A128" s="6">
        <v>126</v>
      </c>
      <c r="B128" s="3" t="s">
        <v>208</v>
      </c>
      <c r="C128" s="43" t="s">
        <v>211</v>
      </c>
      <c r="D128" s="10" t="s">
        <v>152</v>
      </c>
      <c r="E128" s="23">
        <v>5.65</v>
      </c>
      <c r="F128" s="15"/>
      <c r="G128" s="15">
        <v>6.1</v>
      </c>
      <c r="H128" s="15"/>
      <c r="I128" s="15"/>
      <c r="J128" s="15"/>
      <c r="K128" s="15">
        <v>4.03</v>
      </c>
      <c r="L128" s="15"/>
      <c r="M128" s="15">
        <v>5.95</v>
      </c>
      <c r="N128" s="15">
        <v>4.95</v>
      </c>
      <c r="O128" s="15">
        <v>4.95</v>
      </c>
      <c r="P128" s="15"/>
      <c r="Q128" s="15">
        <v>5.8</v>
      </c>
      <c r="R128" s="15"/>
      <c r="S128" s="15"/>
      <c r="T128" s="13">
        <f t="shared" si="6"/>
        <v>4.03</v>
      </c>
      <c r="U128" s="14">
        <f t="shared" si="7"/>
        <v>6.1</v>
      </c>
      <c r="V128" s="7">
        <f t="shared" si="8"/>
        <v>2.0699999999999994</v>
      </c>
    </row>
    <row r="129" spans="1:22" x14ac:dyDescent="0.2">
      <c r="A129" s="6">
        <v>127</v>
      </c>
      <c r="B129" s="24" t="s">
        <v>209</v>
      </c>
      <c r="C129" s="43" t="s">
        <v>211</v>
      </c>
      <c r="D129" s="10" t="s">
        <v>153</v>
      </c>
      <c r="E129" s="23"/>
      <c r="F129" s="15"/>
      <c r="G129" s="15">
        <v>5.36</v>
      </c>
      <c r="H129" s="15"/>
      <c r="I129" s="15"/>
      <c r="J129" s="15"/>
      <c r="K129" s="15">
        <v>5.13</v>
      </c>
      <c r="L129" s="15">
        <v>4.99</v>
      </c>
      <c r="M129" s="15"/>
      <c r="N129" s="15">
        <v>4.95</v>
      </c>
      <c r="O129" s="15">
        <v>4.95</v>
      </c>
      <c r="P129" s="15"/>
      <c r="Q129" s="15"/>
      <c r="R129" s="15">
        <v>7.79</v>
      </c>
      <c r="S129" s="15"/>
      <c r="T129" s="13">
        <f t="shared" si="6"/>
        <v>4.95</v>
      </c>
      <c r="U129" s="14">
        <f t="shared" si="7"/>
        <v>7.79</v>
      </c>
      <c r="V129" s="7">
        <f t="shared" si="8"/>
        <v>2.84</v>
      </c>
    </row>
    <row r="130" spans="1:22" x14ac:dyDescent="0.2">
      <c r="A130" s="6">
        <v>128</v>
      </c>
      <c r="B130" s="27" t="s">
        <v>210</v>
      </c>
      <c r="C130" s="43" t="s">
        <v>211</v>
      </c>
      <c r="D130" s="32" t="s">
        <v>24</v>
      </c>
      <c r="E130" s="23">
        <v>2.1</v>
      </c>
      <c r="F130" s="15"/>
      <c r="G130" s="15">
        <v>2.02</v>
      </c>
      <c r="H130" s="15">
        <v>2.15</v>
      </c>
      <c r="I130" s="15"/>
      <c r="J130" s="15"/>
      <c r="K130" s="15">
        <v>2.0499999999999998</v>
      </c>
      <c r="L130" s="15"/>
      <c r="M130" s="15"/>
      <c r="N130" s="15">
        <v>2.0499999999999998</v>
      </c>
      <c r="O130" s="15">
        <v>2.0499999999999998</v>
      </c>
      <c r="P130" s="15"/>
      <c r="Q130" s="15"/>
      <c r="R130" s="15"/>
      <c r="S130" s="15">
        <v>2.13</v>
      </c>
      <c r="T130" s="13">
        <f t="shared" si="6"/>
        <v>2.02</v>
      </c>
      <c r="U130" s="14">
        <f t="shared" si="7"/>
        <v>2.15</v>
      </c>
      <c r="V130" s="7">
        <f t="shared" si="8"/>
        <v>0.12999999999999989</v>
      </c>
    </row>
    <row r="131" spans="1:22" x14ac:dyDescent="0.2">
      <c r="A131" s="6">
        <v>129</v>
      </c>
      <c r="B131" s="27" t="s">
        <v>210</v>
      </c>
      <c r="C131" s="43" t="s">
        <v>211</v>
      </c>
      <c r="D131" s="32" t="s">
        <v>212</v>
      </c>
      <c r="E131" s="23">
        <v>3.85</v>
      </c>
      <c r="F131" s="15"/>
      <c r="G131" s="15">
        <v>3.77</v>
      </c>
      <c r="H131" s="15"/>
      <c r="I131" s="15">
        <v>3.98</v>
      </c>
      <c r="J131" s="15"/>
      <c r="K131" s="15">
        <v>3.8</v>
      </c>
      <c r="L131" s="15">
        <v>3.95</v>
      </c>
      <c r="M131" s="15"/>
      <c r="N131" s="15">
        <v>3.95</v>
      </c>
      <c r="O131" s="15">
        <v>3.95</v>
      </c>
      <c r="P131" s="15"/>
      <c r="Q131" s="15"/>
      <c r="R131" s="15"/>
      <c r="S131" s="15"/>
      <c r="T131" s="13">
        <f t="shared" si="6"/>
        <v>3.77</v>
      </c>
      <c r="U131" s="14">
        <f t="shared" si="7"/>
        <v>3.98</v>
      </c>
      <c r="V131" s="7">
        <f t="shared" si="8"/>
        <v>0.20999999999999996</v>
      </c>
    </row>
    <row r="132" spans="1:22" s="5" customFormat="1" ht="14.25" customHeight="1" x14ac:dyDescent="0.2">
      <c r="A132" s="16" t="s">
        <v>10</v>
      </c>
      <c r="B132" s="17"/>
      <c r="C132" s="16"/>
      <c r="D132" s="21"/>
      <c r="E132" s="18">
        <f>SUBTOTAL(109,E3:E131)</f>
        <v>1618.99</v>
      </c>
      <c r="F132" s="18">
        <f>SUBTOTAL(109,F3:F131)</f>
        <v>2329.7899999999995</v>
      </c>
      <c r="G132" s="18">
        <f>SUBTOTAL(109,G3:G131)</f>
        <v>2723.6599999999989</v>
      </c>
      <c r="H132" s="18">
        <f>SUBTOTAL(109,H3:H131)</f>
        <v>2509.2599999999984</v>
      </c>
      <c r="I132" s="18">
        <f>SUBTOTAL(109,I3:I131)</f>
        <v>2080.5700000000002</v>
      </c>
      <c r="J132" s="18">
        <f>SUBTOTAL(109,J3:J131)</f>
        <v>2735.77</v>
      </c>
      <c r="K132" s="18">
        <f>SUBTOTAL(109,K3:K131)</f>
        <v>3168.0700000000011</v>
      </c>
      <c r="L132" s="18">
        <f>SUBTOTAL(109,L3:L131)</f>
        <v>2755.1</v>
      </c>
      <c r="M132" s="18">
        <f>SUBTOTAL(109,M3:M131)</f>
        <v>2234.389999999999</v>
      </c>
      <c r="N132" s="18">
        <f>SUBTOTAL(109,N3:N131)</f>
        <v>2676.7299999999977</v>
      </c>
      <c r="O132" s="18">
        <f>SUBTOTAL(109,O3:O131)</f>
        <v>2645.4299999999985</v>
      </c>
      <c r="P132" s="18">
        <f>SUBTOTAL(109,P3:P131)</f>
        <v>2308.6299999999987</v>
      </c>
      <c r="Q132" s="18">
        <f>SUBTOTAL(109,Q3:Q131)</f>
        <v>2014.59</v>
      </c>
      <c r="R132" s="18">
        <f>SUBTOTAL(109,R3:R131)</f>
        <v>2243.7299999999991</v>
      </c>
      <c r="S132" s="18">
        <f>SUBTOTAL(109,S3:S131)</f>
        <v>2453.3199999999983</v>
      </c>
      <c r="T132" s="18">
        <f>SUBTOTAL(109,T3:T131)</f>
        <v>3099.2299999999977</v>
      </c>
      <c r="U132" s="18">
        <f>SUBTOTAL(109,U3:U131)</f>
        <v>4452.9499999999971</v>
      </c>
      <c r="V132" s="18">
        <f>SUBTOTAL(109,V3:V131)</f>
        <v>1353.7199999999996</v>
      </c>
    </row>
    <row r="133" spans="1:22" ht="12.75" x14ac:dyDescent="0.2">
      <c r="A133" s="19" t="s">
        <v>11</v>
      </c>
      <c r="B133" s="20"/>
      <c r="C133" s="20"/>
      <c r="D133" s="21"/>
      <c r="E133" s="7">
        <f>AVERAGE(E3:E131)</f>
        <v>29.436181818181819</v>
      </c>
      <c r="F133" s="7">
        <f>AVERAGE(F3:F131)</f>
        <v>33.765072463768107</v>
      </c>
      <c r="G133" s="7">
        <f>AVERAGE(G3:G131)</f>
        <v>26.966930693069298</v>
      </c>
      <c r="H133" s="7">
        <f>AVERAGE(H3:H131)</f>
        <v>31.365749999999981</v>
      </c>
      <c r="I133" s="7">
        <f>AVERAGE(I3:I131)</f>
        <v>31.053283582089556</v>
      </c>
      <c r="J133" s="7">
        <f>AVERAGE(J3:J131)</f>
        <v>30.063406593406594</v>
      </c>
      <c r="K133" s="7">
        <f>AVERAGE(K3:K131)</f>
        <v>26.848050847457635</v>
      </c>
      <c r="L133" s="7">
        <f>AVERAGE(L3:L131)</f>
        <v>29.624731182795699</v>
      </c>
      <c r="M133" s="7">
        <f>AVERAGE(M3:M131)</f>
        <v>30.194459459459445</v>
      </c>
      <c r="N133" s="7">
        <f>AVERAGE(N3:N131)</f>
        <v>25.73778846153844</v>
      </c>
      <c r="O133" s="7">
        <f>AVERAGE(O3:O131)</f>
        <v>26.994183673469372</v>
      </c>
      <c r="P133" s="7">
        <f>AVERAGE(P3:P131)</f>
        <v>34.979242424242408</v>
      </c>
      <c r="Q133" s="7">
        <f>AVERAGE(Q3:Q131)</f>
        <v>34.145593220338981</v>
      </c>
      <c r="R133" s="7">
        <f>AVERAGE(R3:R131)</f>
        <v>38.029322033898289</v>
      </c>
      <c r="S133" s="7">
        <f>AVERAGE(S3:S131)</f>
        <v>31.861298701298679</v>
      </c>
      <c r="T133" s="7">
        <f>AVERAGE(T3:T131)</f>
        <v>24.025038759689906</v>
      </c>
      <c r="U133" s="7">
        <f>AVERAGE(U3:U131)</f>
        <v>34.518992248061991</v>
      </c>
      <c r="V133" s="7">
        <f>AVERAGE(V3:V131)</f>
        <v>10.493953488372089</v>
      </c>
    </row>
    <row r="134" spans="1:22" x14ac:dyDescent="0.2">
      <c r="A134" s="39"/>
      <c r="B134" s="39" t="s">
        <v>9</v>
      </c>
      <c r="C134" s="39"/>
      <c r="D134" s="39"/>
      <c r="E134" s="39">
        <f>COUNTA(E3:E131)</f>
        <v>55</v>
      </c>
      <c r="F134" s="39">
        <f>COUNTA(F3:F131)</f>
        <v>69</v>
      </c>
      <c r="G134" s="39">
        <f>COUNTA(G3:G131)</f>
        <v>101</v>
      </c>
      <c r="H134" s="39">
        <f>COUNTA(H3:H131)</f>
        <v>80</v>
      </c>
      <c r="I134" s="39">
        <f>COUNTA(I3:I131)</f>
        <v>67</v>
      </c>
      <c r="J134" s="39">
        <f>COUNTA(J3:J131)</f>
        <v>91</v>
      </c>
      <c r="K134" s="39">
        <f>COUNTA(K3:K131)</f>
        <v>118</v>
      </c>
      <c r="L134" s="39">
        <f>COUNTA(L3:L131)</f>
        <v>93</v>
      </c>
      <c r="M134" s="39">
        <f>COUNTA(M3:M131)</f>
        <v>74</v>
      </c>
      <c r="N134" s="39">
        <f>COUNTA(N3:N131)</f>
        <v>105</v>
      </c>
      <c r="O134" s="39">
        <f>COUNTA(O3:O131)</f>
        <v>98</v>
      </c>
      <c r="P134" s="39">
        <f>COUNTA(P3:P131)</f>
        <v>66</v>
      </c>
      <c r="Q134" s="39">
        <f>COUNTA(Q3:Q131)</f>
        <v>59</v>
      </c>
      <c r="R134" s="39">
        <f>COUNTA(R3:R131)</f>
        <v>59</v>
      </c>
      <c r="S134" s="39">
        <f>COUNTA(S3:S131)</f>
        <v>77</v>
      </c>
      <c r="T134" s="39">
        <f>COUNTA(T3:T131)</f>
        <v>129</v>
      </c>
      <c r="U134" s="39">
        <f>COUNTA(U3:U131)</f>
        <v>129</v>
      </c>
      <c r="V134" s="39">
        <f>COUNTA(V3:V131)</f>
        <v>129</v>
      </c>
    </row>
    <row r="135" spans="1:22" x14ac:dyDescent="0.2">
      <c r="A135" s="33"/>
      <c r="B135" s="35" t="s">
        <v>61</v>
      </c>
      <c r="C135" s="34"/>
      <c r="D135" s="33"/>
      <c r="E135" s="47">
        <v>6</v>
      </c>
      <c r="F135" s="47">
        <v>5</v>
      </c>
      <c r="G135" s="47">
        <v>32</v>
      </c>
      <c r="H135" s="47">
        <v>2</v>
      </c>
      <c r="I135" s="47">
        <v>4</v>
      </c>
      <c r="J135" s="47">
        <v>8</v>
      </c>
      <c r="K135" s="47">
        <v>18</v>
      </c>
      <c r="L135" s="47">
        <v>12</v>
      </c>
      <c r="M135" s="47">
        <v>9</v>
      </c>
      <c r="N135" s="47">
        <v>19</v>
      </c>
      <c r="O135" s="47">
        <v>16</v>
      </c>
      <c r="P135" s="47">
        <v>2</v>
      </c>
      <c r="Q135" s="47">
        <v>5</v>
      </c>
      <c r="R135" s="47">
        <v>8</v>
      </c>
      <c r="S135" s="47">
        <v>11</v>
      </c>
      <c r="T135" s="33"/>
      <c r="U135" s="33"/>
      <c r="V135" s="33"/>
    </row>
    <row r="136" spans="1:22" x14ac:dyDescent="0.2">
      <c r="A136" s="36"/>
      <c r="B136" s="38" t="s">
        <v>62</v>
      </c>
      <c r="C136" s="37"/>
      <c r="D136" s="36" t="s">
        <v>16</v>
      </c>
      <c r="E136" s="48">
        <v>4</v>
      </c>
      <c r="F136" s="48">
        <v>17</v>
      </c>
      <c r="G136" s="48">
        <v>11</v>
      </c>
      <c r="H136" s="48">
        <v>18</v>
      </c>
      <c r="I136" s="48">
        <v>14</v>
      </c>
      <c r="J136" s="48">
        <v>12</v>
      </c>
      <c r="K136" s="48">
        <v>14</v>
      </c>
      <c r="L136" s="48">
        <v>11</v>
      </c>
      <c r="M136" s="48">
        <v>5</v>
      </c>
      <c r="N136" s="48">
        <v>5</v>
      </c>
      <c r="O136" s="48">
        <v>4</v>
      </c>
      <c r="P136" s="48">
        <v>15</v>
      </c>
      <c r="Q136" s="48">
        <v>7</v>
      </c>
      <c r="R136" s="48">
        <v>12</v>
      </c>
      <c r="S136" s="48">
        <v>4</v>
      </c>
      <c r="T136" s="36"/>
      <c r="U136" s="36"/>
      <c r="V136" s="36"/>
    </row>
    <row r="137" spans="1:22" x14ac:dyDescent="0.2">
      <c r="A137" s="3" t="s">
        <v>63</v>
      </c>
    </row>
  </sheetData>
  <mergeCells count="1">
    <mergeCell ref="A1:U1"/>
  </mergeCells>
  <phoneticPr fontId="0" type="noConversion"/>
  <conditionalFormatting sqref="E3:S3">
    <cfRule type="cellIs" dxfId="285" priority="24834" operator="equal">
      <formula>$U$3</formula>
    </cfRule>
    <cfRule type="cellIs" dxfId="284" priority="24835" operator="equal">
      <formula>$T$3</formula>
    </cfRule>
  </conditionalFormatting>
  <conditionalFormatting sqref="E4:S4">
    <cfRule type="cellIs" dxfId="283" priority="24838" stopIfTrue="1" operator="equal">
      <formula>$U$4</formula>
    </cfRule>
    <cfRule type="cellIs" dxfId="282" priority="24839" stopIfTrue="1" operator="equal">
      <formula>$T$4</formula>
    </cfRule>
  </conditionalFormatting>
  <conditionalFormatting sqref="E5:S5">
    <cfRule type="cellIs" dxfId="281" priority="24842" stopIfTrue="1" operator="equal">
      <formula>$U$5</formula>
    </cfRule>
    <cfRule type="cellIs" dxfId="280" priority="24843" stopIfTrue="1" operator="equal">
      <formula>$T$5</formula>
    </cfRule>
  </conditionalFormatting>
  <conditionalFormatting sqref="E6:S6">
    <cfRule type="cellIs" dxfId="279" priority="24846" stopIfTrue="1" operator="equal">
      <formula>$U$6</formula>
    </cfRule>
    <cfRule type="cellIs" dxfId="278" priority="24847" stopIfTrue="1" operator="equal">
      <formula>$T$6</formula>
    </cfRule>
  </conditionalFormatting>
  <conditionalFormatting sqref="E7:S7">
    <cfRule type="cellIs" dxfId="277" priority="24850" stopIfTrue="1" operator="equal">
      <formula>$U$7</formula>
    </cfRule>
    <cfRule type="cellIs" dxfId="276" priority="24851" stopIfTrue="1" operator="equal">
      <formula>$T$7</formula>
    </cfRule>
  </conditionalFormatting>
  <conditionalFormatting sqref="E8:S8">
    <cfRule type="cellIs" dxfId="275" priority="24854" stopIfTrue="1" operator="equal">
      <formula>$U$8</formula>
    </cfRule>
    <cfRule type="cellIs" dxfId="274" priority="24855" stopIfTrue="1" operator="equal">
      <formula>$T$8</formula>
    </cfRule>
  </conditionalFormatting>
  <conditionalFormatting sqref="E9:S9">
    <cfRule type="cellIs" dxfId="273" priority="24858" stopIfTrue="1" operator="equal">
      <formula>$U$9</formula>
    </cfRule>
    <cfRule type="cellIs" dxfId="272" priority="24859" stopIfTrue="1" operator="equal">
      <formula>$T$9</formula>
    </cfRule>
  </conditionalFormatting>
  <conditionalFormatting sqref="E10:S10">
    <cfRule type="cellIs" dxfId="271" priority="24862" stopIfTrue="1" operator="equal">
      <formula>$T$10</formula>
    </cfRule>
    <cfRule type="cellIs" dxfId="270" priority="24863" stopIfTrue="1" operator="equal">
      <formula>$U$10</formula>
    </cfRule>
  </conditionalFormatting>
  <conditionalFormatting sqref="E11:S11">
    <cfRule type="cellIs" dxfId="269" priority="24866" stopIfTrue="1" operator="equal">
      <formula>$U$11</formula>
    </cfRule>
    <cfRule type="cellIs" dxfId="268" priority="24867" stopIfTrue="1" operator="equal">
      <formula>$T$11</formula>
    </cfRule>
  </conditionalFormatting>
  <conditionalFormatting sqref="E12:S12">
    <cfRule type="cellIs" dxfId="267" priority="24870" stopIfTrue="1" operator="equal">
      <formula>$T$12</formula>
    </cfRule>
    <cfRule type="cellIs" dxfId="266" priority="24871" stopIfTrue="1" operator="equal">
      <formula>$U$12</formula>
    </cfRule>
  </conditionalFormatting>
  <conditionalFormatting sqref="E13:S13">
    <cfRule type="cellIs" dxfId="265" priority="24874" stopIfTrue="1" operator="equal">
      <formula>$T$13</formula>
    </cfRule>
    <cfRule type="cellIs" dxfId="264" priority="24875" stopIfTrue="1" operator="equal">
      <formula>$U$13</formula>
    </cfRule>
  </conditionalFormatting>
  <conditionalFormatting sqref="E14:S14">
    <cfRule type="cellIs" dxfId="263" priority="24878" stopIfTrue="1" operator="equal">
      <formula>$T$14</formula>
    </cfRule>
    <cfRule type="cellIs" dxfId="262" priority="24879" stopIfTrue="1" operator="equal">
      <formula>$U$14</formula>
    </cfRule>
  </conditionalFormatting>
  <conditionalFormatting sqref="E15:S15">
    <cfRule type="cellIs" dxfId="261" priority="24882" stopIfTrue="1" operator="equal">
      <formula>$T$15</formula>
    </cfRule>
    <cfRule type="cellIs" dxfId="260" priority="24883" stopIfTrue="1" operator="equal">
      <formula>$U$15</formula>
    </cfRule>
  </conditionalFormatting>
  <conditionalFormatting sqref="E16:S16">
    <cfRule type="cellIs" dxfId="259" priority="24886" stopIfTrue="1" operator="equal">
      <formula>$T$16</formula>
    </cfRule>
    <cfRule type="cellIs" dxfId="258" priority="24887" stopIfTrue="1" operator="equal">
      <formula>$U$16</formula>
    </cfRule>
  </conditionalFormatting>
  <conditionalFormatting sqref="E17:S17">
    <cfRule type="cellIs" dxfId="257" priority="24890" stopIfTrue="1" operator="equal">
      <formula>$T$17</formula>
    </cfRule>
    <cfRule type="cellIs" dxfId="256" priority="24891" stopIfTrue="1" operator="equal">
      <formula>$U$17</formula>
    </cfRule>
  </conditionalFormatting>
  <conditionalFormatting sqref="E18:S18">
    <cfRule type="cellIs" dxfId="255" priority="24894" stopIfTrue="1" operator="equal">
      <formula>$T$18</formula>
    </cfRule>
    <cfRule type="cellIs" dxfId="254" priority="24895" stopIfTrue="1" operator="equal">
      <formula>$U$18</formula>
    </cfRule>
  </conditionalFormatting>
  <conditionalFormatting sqref="E19:S19">
    <cfRule type="cellIs" dxfId="253" priority="24898" stopIfTrue="1" operator="equal">
      <formula>$T$19</formula>
    </cfRule>
    <cfRule type="cellIs" dxfId="252" priority="24899" stopIfTrue="1" operator="equal">
      <formula>$U$19</formula>
    </cfRule>
  </conditionalFormatting>
  <conditionalFormatting sqref="E20:S20">
    <cfRule type="cellIs" dxfId="251" priority="24902" stopIfTrue="1" operator="equal">
      <formula>$T$20</formula>
    </cfRule>
    <cfRule type="cellIs" dxfId="250" priority="24903" stopIfTrue="1" operator="equal">
      <formula>$U$20</formula>
    </cfRule>
  </conditionalFormatting>
  <conditionalFormatting sqref="E21:S21">
    <cfRule type="cellIs" dxfId="249" priority="24906" stopIfTrue="1" operator="equal">
      <formula>$T$21</formula>
    </cfRule>
    <cfRule type="cellIs" dxfId="248" priority="24907" stopIfTrue="1" operator="equal">
      <formula>$U$21</formula>
    </cfRule>
  </conditionalFormatting>
  <conditionalFormatting sqref="E22:S22">
    <cfRule type="cellIs" dxfId="247" priority="24914" stopIfTrue="1" operator="equal">
      <formula>$T$22</formula>
    </cfRule>
    <cfRule type="cellIs" dxfId="246" priority="24915" stopIfTrue="1" operator="equal">
      <formula>$U$22</formula>
    </cfRule>
  </conditionalFormatting>
  <conditionalFormatting sqref="E23:S23">
    <cfRule type="cellIs" dxfId="245" priority="24918" stopIfTrue="1" operator="equal">
      <formula>$T$23</formula>
    </cfRule>
    <cfRule type="cellIs" dxfId="244" priority="24919" stopIfTrue="1" operator="equal">
      <formula>$U$23</formula>
    </cfRule>
  </conditionalFormatting>
  <conditionalFormatting sqref="E24:S24">
    <cfRule type="cellIs" dxfId="243" priority="24922" stopIfTrue="1" operator="equal">
      <formula>$T$24</formula>
    </cfRule>
    <cfRule type="cellIs" dxfId="242" priority="24923" stopIfTrue="1" operator="equal">
      <formula>$U$24</formula>
    </cfRule>
  </conditionalFormatting>
  <conditionalFormatting sqref="E25:S25">
    <cfRule type="cellIs" dxfId="241" priority="25450" operator="equal">
      <formula>$U$25</formula>
    </cfRule>
    <cfRule type="cellIs" dxfId="240" priority="25451" operator="equal">
      <formula>$T$25</formula>
    </cfRule>
  </conditionalFormatting>
  <conditionalFormatting sqref="E26:S26">
    <cfRule type="cellIs" dxfId="239" priority="24934" stopIfTrue="1" operator="equal">
      <formula>$T$26</formula>
    </cfRule>
    <cfRule type="cellIs" dxfId="238" priority="24935" stopIfTrue="1" operator="equal">
      <formula>$U$26</formula>
    </cfRule>
  </conditionalFormatting>
  <conditionalFormatting sqref="E27:S27">
    <cfRule type="cellIs" dxfId="237" priority="24938" stopIfTrue="1" operator="equal">
      <formula>$T$27</formula>
    </cfRule>
    <cfRule type="cellIs" dxfId="236" priority="24939" stopIfTrue="1" operator="equal">
      <formula>$U$27</formula>
    </cfRule>
  </conditionalFormatting>
  <conditionalFormatting sqref="E28:S28">
    <cfRule type="cellIs" dxfId="235" priority="24950" stopIfTrue="1" operator="equal">
      <formula>$T$28</formula>
    </cfRule>
    <cfRule type="cellIs" dxfId="234" priority="24951" stopIfTrue="1" operator="equal">
      <formula>$U$28</formula>
    </cfRule>
  </conditionalFormatting>
  <conditionalFormatting sqref="E29:S29">
    <cfRule type="cellIs" dxfId="233" priority="24954" stopIfTrue="1" operator="equal">
      <formula>$T$29</formula>
    </cfRule>
    <cfRule type="cellIs" dxfId="232" priority="24955" stopIfTrue="1" operator="equal">
      <formula>$U$29</formula>
    </cfRule>
  </conditionalFormatting>
  <conditionalFormatting sqref="E30:S30">
    <cfRule type="cellIs" dxfId="231" priority="24958" stopIfTrue="1" operator="equal">
      <formula>$T$30</formula>
    </cfRule>
    <cfRule type="cellIs" dxfId="230" priority="24959" stopIfTrue="1" operator="equal">
      <formula>$U$30</formula>
    </cfRule>
  </conditionalFormatting>
  <conditionalFormatting sqref="E31:S31">
    <cfRule type="cellIs" dxfId="229" priority="24974" stopIfTrue="1" operator="equal">
      <formula>$T$31</formula>
    </cfRule>
    <cfRule type="cellIs" dxfId="228" priority="24975" stopIfTrue="1" operator="equal">
      <formula>$U$31</formula>
    </cfRule>
  </conditionalFormatting>
  <conditionalFormatting sqref="E32:S32">
    <cfRule type="cellIs" dxfId="227" priority="24978" stopIfTrue="1" operator="equal">
      <formula>$T$32</formula>
    </cfRule>
    <cfRule type="cellIs" dxfId="226" priority="24979" stopIfTrue="1" operator="equal">
      <formula>$U$32</formula>
    </cfRule>
  </conditionalFormatting>
  <conditionalFormatting sqref="E33:S33">
    <cfRule type="cellIs" dxfId="225" priority="24982" stopIfTrue="1" operator="equal">
      <formula>$T$33</formula>
    </cfRule>
    <cfRule type="cellIs" dxfId="224" priority="24983" stopIfTrue="1" operator="equal">
      <formula>$U$33</formula>
    </cfRule>
  </conditionalFormatting>
  <conditionalFormatting sqref="E34:S34">
    <cfRule type="cellIs" dxfId="223" priority="24990" stopIfTrue="1" operator="equal">
      <formula>$T$34</formula>
    </cfRule>
    <cfRule type="cellIs" dxfId="222" priority="24991" stopIfTrue="1" operator="equal">
      <formula>$U$34</formula>
    </cfRule>
  </conditionalFormatting>
  <conditionalFormatting sqref="E35:S35">
    <cfRule type="cellIs" dxfId="221" priority="24998" stopIfTrue="1" operator="equal">
      <formula>$T$35</formula>
    </cfRule>
    <cfRule type="cellIs" dxfId="220" priority="24999" stopIfTrue="1" operator="equal">
      <formula>$U$35</formula>
    </cfRule>
  </conditionalFormatting>
  <conditionalFormatting sqref="E36:S36">
    <cfRule type="cellIs" dxfId="219" priority="25002" stopIfTrue="1" operator="equal">
      <formula>$T$36</formula>
    </cfRule>
    <cfRule type="cellIs" dxfId="218" priority="25003" stopIfTrue="1" operator="equal">
      <formula>$U$36</formula>
    </cfRule>
  </conditionalFormatting>
  <conditionalFormatting sqref="E37:S37">
    <cfRule type="cellIs" dxfId="217" priority="25010" stopIfTrue="1" operator="equal">
      <formula>$T$37</formula>
    </cfRule>
    <cfRule type="cellIs" dxfId="216" priority="25011" stopIfTrue="1" operator="equal">
      <formula>$U$37</formula>
    </cfRule>
  </conditionalFormatting>
  <conditionalFormatting sqref="E38:S38">
    <cfRule type="cellIs" dxfId="215" priority="25014" stopIfTrue="1" operator="equal">
      <formula>$T$38</formula>
    </cfRule>
    <cfRule type="cellIs" dxfId="214" priority="25015" stopIfTrue="1" operator="equal">
      <formula>$U$38</formula>
    </cfRule>
  </conditionalFormatting>
  <conditionalFormatting sqref="E39:S39">
    <cfRule type="cellIs" dxfId="213" priority="25018" stopIfTrue="1" operator="equal">
      <formula>$T$39</formula>
    </cfRule>
    <cfRule type="cellIs" dxfId="212" priority="25019" stopIfTrue="1" operator="equal">
      <formula>$U$39</formula>
    </cfRule>
  </conditionalFormatting>
  <conditionalFormatting sqref="E40:S40">
    <cfRule type="cellIs" dxfId="211" priority="25022" stopIfTrue="1" operator="equal">
      <formula>$T$40</formula>
    </cfRule>
    <cfRule type="cellIs" dxfId="210" priority="25023" stopIfTrue="1" operator="equal">
      <formula>$U$40</formula>
    </cfRule>
  </conditionalFormatting>
  <conditionalFormatting sqref="E41:S41">
    <cfRule type="cellIs" dxfId="209" priority="25026" stopIfTrue="1" operator="equal">
      <formula>$T$41</formula>
    </cfRule>
    <cfRule type="cellIs" dxfId="208" priority="25027" stopIfTrue="1" operator="equal">
      <formula>$U$41</formula>
    </cfRule>
  </conditionalFormatting>
  <conditionalFormatting sqref="E42:S43">
    <cfRule type="cellIs" dxfId="207" priority="25030" stopIfTrue="1" operator="equal">
      <formula>$T$42</formula>
    </cfRule>
    <cfRule type="cellIs" dxfId="206" priority="25031" stopIfTrue="1" operator="equal">
      <formula>$U$42</formula>
    </cfRule>
  </conditionalFormatting>
  <conditionalFormatting sqref="E43:S43">
    <cfRule type="cellIs" dxfId="205" priority="25482" operator="equal">
      <formula>$U$43</formula>
    </cfRule>
    <cfRule type="cellIs" dxfId="204" priority="25483" operator="equal">
      <formula>$T$43</formula>
    </cfRule>
  </conditionalFormatting>
  <conditionalFormatting sqref="E44:S44">
    <cfRule type="cellIs" dxfId="203" priority="25034" stopIfTrue="1" operator="equal">
      <formula>$T$44</formula>
    </cfRule>
    <cfRule type="cellIs" dxfId="202" priority="25035" stopIfTrue="1" operator="equal">
      <formula>$U$44</formula>
    </cfRule>
  </conditionalFormatting>
  <conditionalFormatting sqref="E45:S46">
    <cfRule type="cellIs" dxfId="201" priority="25038" stopIfTrue="1" operator="equal">
      <formula>$T$45</formula>
    </cfRule>
    <cfRule type="cellIs" dxfId="200" priority="25039" stopIfTrue="1" operator="equal">
      <formula>$U$45</formula>
    </cfRule>
  </conditionalFormatting>
  <conditionalFormatting sqref="E46:S46">
    <cfRule type="cellIs" dxfId="199" priority="25454" operator="equal">
      <formula>$U$46</formula>
    </cfRule>
    <cfRule type="cellIs" dxfId="198" priority="25455" operator="equal">
      <formula>$T$46</formula>
    </cfRule>
    <cfRule type="cellIs" dxfId="197" priority="25456" operator="equal">
      <formula>$U$46</formula>
    </cfRule>
    <cfRule type="cellIs" dxfId="196" priority="25457" operator="equal">
      <formula>$T$46</formula>
    </cfRule>
    <cfRule type="cellIs" dxfId="195" priority="25458" operator="equal">
      <formula>$U$46</formula>
    </cfRule>
    <cfRule type="cellIs" dxfId="194" priority="25459" operator="equal">
      <formula>$T$46</formula>
    </cfRule>
  </conditionalFormatting>
  <conditionalFormatting sqref="E47:S47">
    <cfRule type="cellIs" dxfId="193" priority="25042" stopIfTrue="1" operator="equal">
      <formula>$T$47</formula>
    </cfRule>
    <cfRule type="cellIs" dxfId="192" priority="25043" stopIfTrue="1" operator="equal">
      <formula>$U$47</formula>
    </cfRule>
  </conditionalFormatting>
  <conditionalFormatting sqref="E48:S49">
    <cfRule type="cellIs" dxfId="191" priority="25046" stopIfTrue="1" operator="equal">
      <formula>$T$48</formula>
    </cfRule>
    <cfRule type="cellIs" dxfId="190" priority="25047" stopIfTrue="1" operator="equal">
      <formula>$U$48</formula>
    </cfRule>
  </conditionalFormatting>
  <conditionalFormatting sqref="E49:S49">
    <cfRule type="cellIs" dxfId="189" priority="25466" operator="equal">
      <formula>$U$49</formula>
    </cfRule>
    <cfRule type="cellIs" dxfId="188" priority="25467" operator="equal">
      <formula>$T$49</formula>
    </cfRule>
  </conditionalFormatting>
  <conditionalFormatting sqref="E50:S50">
    <cfRule type="cellIs" dxfId="187" priority="25050" stopIfTrue="1" operator="equal">
      <formula>$T$50</formula>
    </cfRule>
    <cfRule type="cellIs" dxfId="186" priority="25051" stopIfTrue="1" operator="equal">
      <formula>$U$50</formula>
    </cfRule>
  </conditionalFormatting>
  <conditionalFormatting sqref="E51:S51">
    <cfRule type="cellIs" dxfId="185" priority="25054" stopIfTrue="1" operator="equal">
      <formula>$T$51</formula>
    </cfRule>
    <cfRule type="cellIs" dxfId="184" priority="25055" stopIfTrue="1" operator="equal">
      <formula>$U$51</formula>
    </cfRule>
  </conditionalFormatting>
  <conditionalFormatting sqref="E52:S52">
    <cfRule type="cellIs" dxfId="183" priority="25470" operator="equal">
      <formula>$U$52</formula>
    </cfRule>
    <cfRule type="cellIs" dxfId="182" priority="25471" operator="equal">
      <formula>$T$52</formula>
    </cfRule>
  </conditionalFormatting>
  <conditionalFormatting sqref="E53:S53">
    <cfRule type="cellIs" dxfId="181" priority="25058" stopIfTrue="1" operator="equal">
      <formula>$T$53</formula>
    </cfRule>
    <cfRule type="cellIs" dxfId="180" priority="25059" stopIfTrue="1" operator="equal">
      <formula>$U$53</formula>
    </cfRule>
  </conditionalFormatting>
  <conditionalFormatting sqref="E54:S54">
    <cfRule type="cellIs" dxfId="179" priority="25062" stopIfTrue="1" operator="equal">
      <formula>$T$54</formula>
    </cfRule>
    <cfRule type="cellIs" dxfId="178" priority="25063" stopIfTrue="1" operator="equal">
      <formula>$U$54</formula>
    </cfRule>
  </conditionalFormatting>
  <conditionalFormatting sqref="E55:S55">
    <cfRule type="cellIs" dxfId="177" priority="25066" stopIfTrue="1" operator="equal">
      <formula>$T$55</formula>
    </cfRule>
    <cfRule type="cellIs" dxfId="176" priority="25067" stopIfTrue="1" operator="equal">
      <formula>$U$55</formula>
    </cfRule>
  </conditionalFormatting>
  <conditionalFormatting sqref="E56:S56">
    <cfRule type="cellIs" dxfId="175" priority="25070" stopIfTrue="1" operator="equal">
      <formula>$T$56</formula>
    </cfRule>
    <cfRule type="cellIs" dxfId="174" priority="25071" stopIfTrue="1" operator="equal">
      <formula>$U$56</formula>
    </cfRule>
  </conditionalFormatting>
  <conditionalFormatting sqref="E57:S57">
    <cfRule type="cellIs" dxfId="173" priority="25074" stopIfTrue="1" operator="equal">
      <formula>$T$57</formula>
    </cfRule>
    <cfRule type="cellIs" dxfId="172" priority="25075" stopIfTrue="1" operator="equal">
      <formula>$U$57</formula>
    </cfRule>
  </conditionalFormatting>
  <conditionalFormatting sqref="E58:S60">
    <cfRule type="cellIs" dxfId="171" priority="25078" stopIfTrue="1" operator="equal">
      <formula>$T$58</formula>
    </cfRule>
    <cfRule type="cellIs" dxfId="170" priority="25079" stopIfTrue="1" operator="equal">
      <formula>$U$58</formula>
    </cfRule>
  </conditionalFormatting>
  <conditionalFormatting sqref="E59:S59">
    <cfRule type="cellIs" dxfId="169" priority="25474" operator="equal">
      <formula>$U$59</formula>
    </cfRule>
    <cfRule type="cellIs" dxfId="168" priority="25475" operator="equal">
      <formula>$T$59</formula>
    </cfRule>
  </conditionalFormatting>
  <conditionalFormatting sqref="E60:S60">
    <cfRule type="cellIs" dxfId="167" priority="25478" operator="equal">
      <formula>$U$60</formula>
    </cfRule>
    <cfRule type="cellIs" dxfId="166" priority="25479" operator="equal">
      <formula>$T$60</formula>
    </cfRule>
  </conditionalFormatting>
  <conditionalFormatting sqref="E61:S61">
    <cfRule type="cellIs" dxfId="165" priority="25082" stopIfTrue="1" operator="equal">
      <formula>$T$61</formula>
    </cfRule>
    <cfRule type="cellIs" dxfId="164" priority="25083" stopIfTrue="1" operator="equal">
      <formula>$U$61</formula>
    </cfRule>
  </conditionalFormatting>
  <conditionalFormatting sqref="E62:S62">
    <cfRule type="cellIs" dxfId="163" priority="25134" stopIfTrue="1" operator="equal">
      <formula>$U$62</formula>
    </cfRule>
    <cfRule type="cellIs" dxfId="162" priority="25135" stopIfTrue="1" operator="equal">
      <formula>$T$62</formula>
    </cfRule>
  </conditionalFormatting>
  <conditionalFormatting sqref="E63:S63">
    <cfRule type="cellIs" dxfId="161" priority="25138" operator="equal">
      <formula>$T$63</formula>
    </cfRule>
    <cfRule type="cellIs" dxfId="160" priority="25139" operator="equal">
      <formula>$U$63</formula>
    </cfRule>
  </conditionalFormatting>
  <conditionalFormatting sqref="E64:S64">
    <cfRule type="cellIs" dxfId="159" priority="25142" operator="equal">
      <formula>$T$64</formula>
    </cfRule>
    <cfRule type="cellIs" dxfId="158" priority="25143" operator="equal">
      <formula>$U$64</formula>
    </cfRule>
  </conditionalFormatting>
  <conditionalFormatting sqref="E65:S65">
    <cfRule type="cellIs" dxfId="157" priority="25146" operator="equal">
      <formula>$T$65</formula>
    </cfRule>
    <cfRule type="cellIs" dxfId="156" priority="25147" operator="equal">
      <formula>$U$65</formula>
    </cfRule>
  </conditionalFormatting>
  <conditionalFormatting sqref="E66:S66">
    <cfRule type="cellIs" dxfId="155" priority="25150" operator="equal">
      <formula>$T$66</formula>
    </cfRule>
    <cfRule type="cellIs" dxfId="154" priority="25151" operator="equal">
      <formula>$U$66</formula>
    </cfRule>
  </conditionalFormatting>
  <conditionalFormatting sqref="E67:S67">
    <cfRule type="cellIs" dxfId="153" priority="25158" operator="equal">
      <formula>$T$67</formula>
    </cfRule>
    <cfRule type="cellIs" dxfId="152" priority="25159" operator="equal">
      <formula>$U$67</formula>
    </cfRule>
  </conditionalFormatting>
  <conditionalFormatting sqref="E68:S68">
    <cfRule type="cellIs" dxfId="151" priority="25162" operator="equal">
      <formula>$T$68</formula>
    </cfRule>
    <cfRule type="cellIs" dxfId="150" priority="25163" operator="equal">
      <formula>$U$68</formula>
    </cfRule>
  </conditionalFormatting>
  <conditionalFormatting sqref="E69:S69">
    <cfRule type="cellIs" dxfId="149" priority="25166" operator="equal">
      <formula>$T$69</formula>
    </cfRule>
    <cfRule type="cellIs" dxfId="148" priority="25167" operator="equal">
      <formula>$U$69</formula>
    </cfRule>
  </conditionalFormatting>
  <conditionalFormatting sqref="E70:S70">
    <cfRule type="cellIs" dxfId="147" priority="25170" operator="equal">
      <formula>$T$70</formula>
    </cfRule>
    <cfRule type="cellIs" dxfId="146" priority="25171" operator="equal">
      <formula>$U$70</formula>
    </cfRule>
  </conditionalFormatting>
  <conditionalFormatting sqref="E71:S71">
    <cfRule type="cellIs" dxfId="145" priority="25174" operator="equal">
      <formula>$T$71</formula>
    </cfRule>
    <cfRule type="cellIs" dxfId="144" priority="25175" operator="equal">
      <formula>$U$71</formula>
    </cfRule>
  </conditionalFormatting>
  <conditionalFormatting sqref="E72:S72">
    <cfRule type="cellIs" dxfId="143" priority="25178" operator="equal">
      <formula>$T$72</formula>
    </cfRule>
    <cfRule type="cellIs" dxfId="142" priority="25179" operator="equal">
      <formula>$U$72</formula>
    </cfRule>
  </conditionalFormatting>
  <conditionalFormatting sqref="E73:S73">
    <cfRule type="cellIs" dxfId="141" priority="25182" operator="equal">
      <formula>$T$73</formula>
    </cfRule>
    <cfRule type="cellIs" dxfId="140" priority="25183" operator="equal">
      <formula>$U$73</formula>
    </cfRule>
  </conditionalFormatting>
  <conditionalFormatting sqref="E74:S74">
    <cfRule type="cellIs" dxfId="139" priority="25186" operator="equal">
      <formula>$T$74</formula>
    </cfRule>
    <cfRule type="cellIs" dxfId="138" priority="25187" operator="equal">
      <formula>$U$74</formula>
    </cfRule>
  </conditionalFormatting>
  <conditionalFormatting sqref="E75:S75">
    <cfRule type="cellIs" dxfId="137" priority="25190" operator="equal">
      <formula>$T$75</formula>
    </cfRule>
    <cfRule type="cellIs" dxfId="136" priority="25191" operator="equal">
      <formula>$U$75</formula>
    </cfRule>
  </conditionalFormatting>
  <conditionalFormatting sqref="E76:S76">
    <cfRule type="cellIs" dxfId="135" priority="25194" operator="equal">
      <formula>$T$76</formula>
    </cfRule>
    <cfRule type="cellIs" dxfId="134" priority="25195" operator="equal">
      <formula>$U$76</formula>
    </cfRule>
  </conditionalFormatting>
  <conditionalFormatting sqref="E77:S77">
    <cfRule type="cellIs" dxfId="133" priority="25198" operator="equal">
      <formula>$T$77</formula>
    </cfRule>
    <cfRule type="cellIs" dxfId="132" priority="25199" operator="equal">
      <formula>$U$77</formula>
    </cfRule>
  </conditionalFormatting>
  <conditionalFormatting sqref="E78:S78">
    <cfRule type="cellIs" dxfId="131" priority="25202" operator="equal">
      <formula>$T$78</formula>
    </cfRule>
    <cfRule type="cellIs" dxfId="130" priority="25203" operator="equal">
      <formula>$U$78</formula>
    </cfRule>
  </conditionalFormatting>
  <conditionalFormatting sqref="E79:S79">
    <cfRule type="cellIs" dxfId="129" priority="25206" operator="equal">
      <formula>$T$79</formula>
    </cfRule>
    <cfRule type="cellIs" dxfId="128" priority="25207" operator="equal">
      <formula>$U$79</formula>
    </cfRule>
  </conditionalFormatting>
  <conditionalFormatting sqref="E80:S80">
    <cfRule type="cellIs" dxfId="127" priority="25210" operator="equal">
      <formula>$T$80</formula>
    </cfRule>
    <cfRule type="cellIs" dxfId="126" priority="25211" operator="equal">
      <formula>$U$80</formula>
    </cfRule>
  </conditionalFormatting>
  <conditionalFormatting sqref="E81:S81">
    <cfRule type="cellIs" dxfId="125" priority="25214" operator="equal">
      <formula>$T$81</formula>
    </cfRule>
    <cfRule type="cellIs" dxfId="124" priority="25215" operator="equal">
      <formula>$U$81</formula>
    </cfRule>
  </conditionalFormatting>
  <conditionalFormatting sqref="E82:S82">
    <cfRule type="cellIs" dxfId="123" priority="25218" operator="equal">
      <formula>$T$82</formula>
    </cfRule>
    <cfRule type="cellIs" dxfId="122" priority="25219" operator="equal">
      <formula>$U$82</formula>
    </cfRule>
  </conditionalFormatting>
  <conditionalFormatting sqref="E83:S83">
    <cfRule type="cellIs" dxfId="121" priority="25222" operator="equal">
      <formula>$T$83</formula>
    </cfRule>
    <cfRule type="cellIs" dxfId="120" priority="25223" operator="equal">
      <formula>$U$83</formula>
    </cfRule>
  </conditionalFormatting>
  <conditionalFormatting sqref="E84:S84">
    <cfRule type="cellIs" dxfId="119" priority="25226" operator="equal">
      <formula>$T$84</formula>
    </cfRule>
    <cfRule type="cellIs" dxfId="118" priority="25227" operator="equal">
      <formula>$U$84</formula>
    </cfRule>
  </conditionalFormatting>
  <conditionalFormatting sqref="E85:S85">
    <cfRule type="cellIs" dxfId="117" priority="25230" operator="equal">
      <formula>$T$85</formula>
    </cfRule>
    <cfRule type="cellIs" dxfId="116" priority="25231" operator="equal">
      <formula>$U$85</formula>
    </cfRule>
  </conditionalFormatting>
  <conditionalFormatting sqref="E86:S86">
    <cfRule type="cellIs" dxfId="115" priority="25238" operator="equal">
      <formula>$T$86</formula>
    </cfRule>
    <cfRule type="cellIs" dxfId="114" priority="25239" operator="equal">
      <formula>$U$86</formula>
    </cfRule>
  </conditionalFormatting>
  <conditionalFormatting sqref="E87:S87">
    <cfRule type="cellIs" dxfId="113" priority="25246" operator="equal">
      <formula>$T$87</formula>
    </cfRule>
    <cfRule type="cellIs" dxfId="112" priority="25247" operator="equal">
      <formula>$U$87</formula>
    </cfRule>
  </conditionalFormatting>
  <conditionalFormatting sqref="E88:S88">
    <cfRule type="cellIs" dxfId="111" priority="25250" operator="equal">
      <formula>$T$88</formula>
    </cfRule>
    <cfRule type="cellIs" dxfId="110" priority="25251" operator="equal">
      <formula>$U$88</formula>
    </cfRule>
  </conditionalFormatting>
  <conditionalFormatting sqref="E89:S89">
    <cfRule type="cellIs" dxfId="109" priority="25254" operator="equal">
      <formula>$T$89</formula>
    </cfRule>
    <cfRule type="cellIs" dxfId="108" priority="25255" operator="equal">
      <formula>$U$89</formula>
    </cfRule>
  </conditionalFormatting>
  <conditionalFormatting sqref="E90:S90">
    <cfRule type="cellIs" dxfId="107" priority="25258" operator="equal">
      <formula>$T$90</formula>
    </cfRule>
    <cfRule type="cellIs" dxfId="106" priority="25259" operator="equal">
      <formula>$U$90</formula>
    </cfRule>
  </conditionalFormatting>
  <conditionalFormatting sqref="E91:S91">
    <cfRule type="cellIs" dxfId="105" priority="25262" operator="equal">
      <formula>$T$91</formula>
    </cfRule>
    <cfRule type="cellIs" dxfId="104" priority="25263" operator="equal">
      <formula>$U$91</formula>
    </cfRule>
  </conditionalFormatting>
  <conditionalFormatting sqref="E92:S92">
    <cfRule type="cellIs" dxfId="103" priority="25266" operator="equal">
      <formula>$T$92</formula>
    </cfRule>
    <cfRule type="cellIs" dxfId="102" priority="25267" operator="equal">
      <formula>$U$92</formula>
    </cfRule>
  </conditionalFormatting>
  <conditionalFormatting sqref="E93:S93">
    <cfRule type="cellIs" dxfId="101" priority="25270" operator="equal">
      <formula>$T$93</formula>
    </cfRule>
    <cfRule type="cellIs" dxfId="100" priority="25271" operator="equal">
      <formula>$U$93</formula>
    </cfRule>
  </conditionalFormatting>
  <conditionalFormatting sqref="E94:S94">
    <cfRule type="cellIs" dxfId="99" priority="25278" operator="equal">
      <formula>$T$94</formula>
    </cfRule>
    <cfRule type="cellIs" dxfId="98" priority="25279" operator="equal">
      <formula>$U$94</formula>
    </cfRule>
  </conditionalFormatting>
  <conditionalFormatting sqref="E95:S95">
    <cfRule type="cellIs" dxfId="97" priority="25282" operator="equal">
      <formula>$T$95</formula>
    </cfRule>
    <cfRule type="cellIs" dxfId="96" priority="25283" operator="equal">
      <formula>$U$95</formula>
    </cfRule>
  </conditionalFormatting>
  <conditionalFormatting sqref="E96:S96">
    <cfRule type="cellIs" dxfId="95" priority="25286" operator="equal">
      <formula>$T$96</formula>
    </cfRule>
    <cfRule type="cellIs" dxfId="94" priority="25287" operator="equal">
      <formula>$U$96</formula>
    </cfRule>
  </conditionalFormatting>
  <conditionalFormatting sqref="E97:S97">
    <cfRule type="cellIs" dxfId="93" priority="25294" operator="equal">
      <formula>$T$97</formula>
    </cfRule>
    <cfRule type="cellIs" dxfId="92" priority="25295" operator="equal">
      <formula>$U$97</formula>
    </cfRule>
  </conditionalFormatting>
  <conditionalFormatting sqref="E98:S98">
    <cfRule type="cellIs" dxfId="91" priority="25302" operator="equal">
      <formula>$T$98</formula>
    </cfRule>
    <cfRule type="cellIs" dxfId="90" priority="25303" operator="equal">
      <formula>$U$98</formula>
    </cfRule>
  </conditionalFormatting>
  <conditionalFormatting sqref="E99:S99">
    <cfRule type="cellIs" dxfId="89" priority="25306" operator="equal">
      <formula>$T$99</formula>
    </cfRule>
    <cfRule type="cellIs" dxfId="88" priority="25307" operator="equal">
      <formula>$U$99</formula>
    </cfRule>
  </conditionalFormatting>
  <conditionalFormatting sqref="E100:S100">
    <cfRule type="cellIs" dxfId="87" priority="25310" operator="equal">
      <formula>$T$100</formula>
    </cfRule>
    <cfRule type="cellIs" dxfId="86" priority="25311" operator="equal">
      <formula>$U$100</formula>
    </cfRule>
  </conditionalFormatting>
  <conditionalFormatting sqref="E101:S101">
    <cfRule type="cellIs" dxfId="85" priority="25314" operator="equal">
      <formula>$T$101</formula>
    </cfRule>
    <cfRule type="cellIs" dxfId="84" priority="25315" operator="equal">
      <formula>$U$101</formula>
    </cfRule>
  </conditionalFormatting>
  <conditionalFormatting sqref="E102:S102">
    <cfRule type="cellIs" dxfId="83" priority="25318" operator="equal">
      <formula>$T$102</formula>
    </cfRule>
    <cfRule type="cellIs" dxfId="82" priority="25319" operator="equal">
      <formula>$U$102</formula>
    </cfRule>
  </conditionalFormatting>
  <conditionalFormatting sqref="E103:S103">
    <cfRule type="cellIs" dxfId="81" priority="25322" operator="equal">
      <formula>$T$103</formula>
    </cfRule>
    <cfRule type="cellIs" dxfId="80" priority="25323" operator="equal">
      <formula>$U$103</formula>
    </cfRule>
  </conditionalFormatting>
  <conditionalFormatting sqref="E104:S104">
    <cfRule type="cellIs" dxfId="79" priority="25326" operator="equal">
      <formula>$T$104</formula>
    </cfRule>
    <cfRule type="cellIs" dxfId="78" priority="25327" operator="equal">
      <formula>$U$104</formula>
    </cfRule>
  </conditionalFormatting>
  <conditionalFormatting sqref="E105:S105">
    <cfRule type="cellIs" dxfId="77" priority="25330" operator="equal">
      <formula>$T$105</formula>
    </cfRule>
    <cfRule type="cellIs" dxfId="76" priority="25331" operator="equal">
      <formula>$U$105</formula>
    </cfRule>
  </conditionalFormatting>
  <conditionalFormatting sqref="E106:S106">
    <cfRule type="cellIs" dxfId="75" priority="25334" operator="equal">
      <formula>$T$106</formula>
    </cfRule>
    <cfRule type="cellIs" dxfId="74" priority="25335" operator="equal">
      <formula>$U$106</formula>
    </cfRule>
  </conditionalFormatting>
  <conditionalFormatting sqref="E107:S107">
    <cfRule type="cellIs" dxfId="73" priority="25338" operator="equal">
      <formula>$T$107</formula>
    </cfRule>
    <cfRule type="cellIs" dxfId="72" priority="25339" operator="equal">
      <formula>$U$107</formula>
    </cfRule>
  </conditionalFormatting>
  <conditionalFormatting sqref="E108:S108">
    <cfRule type="cellIs" dxfId="71" priority="25346" operator="equal">
      <formula>$T$108</formula>
    </cfRule>
    <cfRule type="cellIs" dxfId="70" priority="25347" operator="equal">
      <formula>$U$108</formula>
    </cfRule>
  </conditionalFormatting>
  <conditionalFormatting sqref="E109:S109">
    <cfRule type="cellIs" dxfId="69" priority="25350" operator="equal">
      <formula>$T$109</formula>
    </cfRule>
    <cfRule type="cellIs" dxfId="68" priority="25351" operator="equal">
      <formula>$U$109</formula>
    </cfRule>
  </conditionalFormatting>
  <conditionalFormatting sqref="E110:S110">
    <cfRule type="cellIs" dxfId="67" priority="25354" operator="equal">
      <formula>$T$110</formula>
    </cfRule>
    <cfRule type="cellIs" dxfId="66" priority="25355" operator="equal">
      <formula>$U$110</formula>
    </cfRule>
  </conditionalFormatting>
  <conditionalFormatting sqref="E111:S111">
    <cfRule type="cellIs" dxfId="65" priority="25358" operator="equal">
      <formula>$T$111</formula>
    </cfRule>
    <cfRule type="cellIs" dxfId="64" priority="25359" operator="equal">
      <formula>$U$111</formula>
    </cfRule>
  </conditionalFormatting>
  <conditionalFormatting sqref="E112:S112">
    <cfRule type="cellIs" dxfId="63" priority="25362" operator="equal">
      <formula>$T$112</formula>
    </cfRule>
    <cfRule type="cellIs" dxfId="62" priority="25363" operator="equal">
      <formula>$U$112</formula>
    </cfRule>
  </conditionalFormatting>
  <conditionalFormatting sqref="E113:S113">
    <cfRule type="cellIs" dxfId="61" priority="25370" operator="equal">
      <formula>$T$113</formula>
    </cfRule>
    <cfRule type="cellIs" dxfId="60" priority="25371" operator="equal">
      <formula>$U$113</formula>
    </cfRule>
  </conditionalFormatting>
  <conditionalFormatting sqref="E114:S114">
    <cfRule type="cellIs" dxfId="59" priority="25374" operator="equal">
      <formula>$T$114</formula>
    </cfRule>
    <cfRule type="cellIs" dxfId="58" priority="25375" operator="equal">
      <formula>$U$114</formula>
    </cfRule>
  </conditionalFormatting>
  <conditionalFormatting sqref="E115:S115">
    <cfRule type="cellIs" dxfId="57" priority="25378" operator="equal">
      <formula>$T$115</formula>
    </cfRule>
    <cfRule type="cellIs" dxfId="56" priority="25379" operator="equal">
      <formula>$U$115</formula>
    </cfRule>
  </conditionalFormatting>
  <conditionalFormatting sqref="E116:S116">
    <cfRule type="cellIs" dxfId="55" priority="25382" operator="equal">
      <formula>$T$116</formula>
    </cfRule>
    <cfRule type="cellIs" dxfId="54" priority="25383" operator="equal">
      <formula>$U$116</formula>
    </cfRule>
  </conditionalFormatting>
  <conditionalFormatting sqref="E117:S117">
    <cfRule type="cellIs" dxfId="53" priority="25386" operator="equal">
      <formula>$T$117</formula>
    </cfRule>
    <cfRule type="cellIs" dxfId="52" priority="25387" operator="equal">
      <formula>$U$117</formula>
    </cfRule>
  </conditionalFormatting>
  <conditionalFormatting sqref="E118:S118">
    <cfRule type="cellIs" dxfId="51" priority="25390" operator="equal">
      <formula>$T$118</formula>
    </cfRule>
    <cfRule type="cellIs" dxfId="50" priority="25391" operator="equal">
      <formula>$U$118</formula>
    </cfRule>
  </conditionalFormatting>
  <conditionalFormatting sqref="E119:S119">
    <cfRule type="cellIs" dxfId="49" priority="25394" operator="equal">
      <formula>$T$119</formula>
    </cfRule>
    <cfRule type="cellIs" dxfId="48" priority="25395" operator="equal">
      <formula>$U$119</formula>
    </cfRule>
  </conditionalFormatting>
  <conditionalFormatting sqref="E120:S120">
    <cfRule type="cellIs" dxfId="47" priority="25398" operator="equal">
      <formula>$T$120</formula>
    </cfRule>
    <cfRule type="cellIs" dxfId="46" priority="25399" operator="equal">
      <formula>$U$120</formula>
    </cfRule>
  </conditionalFormatting>
  <conditionalFormatting sqref="E121:S121">
    <cfRule type="cellIs" dxfId="45" priority="25402" operator="equal">
      <formula>$T$121</formula>
    </cfRule>
    <cfRule type="cellIs" dxfId="44" priority="25403" operator="equal">
      <formula>$U$121</formula>
    </cfRule>
  </conditionalFormatting>
  <conditionalFormatting sqref="E122:S122">
    <cfRule type="cellIs" dxfId="43" priority="25406" operator="equal">
      <formula>$T$122</formula>
    </cfRule>
    <cfRule type="cellIs" dxfId="42" priority="25407" operator="equal">
      <formula>$U$122</formula>
    </cfRule>
  </conditionalFormatting>
  <conditionalFormatting sqref="E123:S123">
    <cfRule type="cellIs" dxfId="41" priority="25098" stopIfTrue="1" operator="equal">
      <formula>$T$123</formula>
    </cfRule>
    <cfRule type="cellIs" dxfId="40" priority="25099" stopIfTrue="1" operator="equal">
      <formula>$U$123</formula>
    </cfRule>
  </conditionalFormatting>
  <conditionalFormatting sqref="E124:S124">
    <cfRule type="cellIs" dxfId="39" priority="25102" stopIfTrue="1" operator="equal">
      <formula>$T$124</formula>
    </cfRule>
    <cfRule type="cellIs" dxfId="38" priority="25103" stopIfTrue="1" operator="equal">
      <formula>$U$124</formula>
    </cfRule>
  </conditionalFormatting>
  <conditionalFormatting sqref="E125:S125">
    <cfRule type="cellIs" dxfId="37" priority="25106" stopIfTrue="1" operator="equal">
      <formula>$T$125</formula>
    </cfRule>
    <cfRule type="cellIs" dxfId="36" priority="25107" stopIfTrue="1" operator="equal">
      <formula>$U$125</formula>
    </cfRule>
  </conditionalFormatting>
  <conditionalFormatting sqref="E126:S126">
    <cfRule type="cellIs" dxfId="35" priority="25114" stopIfTrue="1" operator="equal">
      <formula>$T$126</formula>
    </cfRule>
    <cfRule type="cellIs" dxfId="34" priority="25115" stopIfTrue="1" operator="equal">
      <formula>$U$126</formula>
    </cfRule>
  </conditionalFormatting>
  <conditionalFormatting sqref="E127:S127">
    <cfRule type="cellIs" dxfId="33" priority="25410" operator="equal">
      <formula>$U$127</formula>
    </cfRule>
    <cfRule type="cellIs" dxfId="32" priority="25411" operator="equal">
      <formula>$T$127</formula>
    </cfRule>
  </conditionalFormatting>
  <conditionalFormatting sqref="E128:S128">
    <cfRule type="cellIs" dxfId="31" priority="25414" operator="equal">
      <formula>$U$128</formula>
    </cfRule>
    <cfRule type="cellIs" dxfId="30" priority="25415" operator="equal">
      <formula>$T$128</formula>
    </cfRule>
  </conditionalFormatting>
  <conditionalFormatting sqref="E129:S129">
    <cfRule type="cellIs" dxfId="29" priority="24522" operator="equal">
      <formula>$U$129</formula>
    </cfRule>
    <cfRule type="cellIs" dxfId="28" priority="24523" operator="equal">
      <formula>$T$129</formula>
    </cfRule>
  </conditionalFormatting>
  <conditionalFormatting sqref="E130:S130">
    <cfRule type="cellIs" dxfId="27" priority="24526" operator="equal">
      <formula>$U$130</formula>
    </cfRule>
    <cfRule type="cellIs" dxfId="26" priority="24527" operator="equal">
      <formula>$T$130</formula>
    </cfRule>
  </conditionalFormatting>
  <conditionalFormatting sqref="E131:S131">
    <cfRule type="cellIs" dxfId="25" priority="24530" operator="equal">
      <formula>$U$131</formula>
    </cfRule>
    <cfRule type="cellIs" dxfId="24" priority="24531" operator="equal">
      <formula>$T$131</formula>
    </cfRule>
  </conditionalFormatting>
  <conditionalFormatting sqref="E25:S25 E52:S52 E62:S122">
    <cfRule type="cellIs" dxfId="23" priority="25490" stopIfTrue="1" operator="equal">
      <formula>#REF!</formula>
    </cfRule>
    <cfRule type="cellIs" dxfId="22" priority="25491" stopIfTrue="1" operator="equal">
      <formula>#REF!</formula>
    </cfRule>
  </conditionalFormatting>
  <pageMargins left="0" right="0" top="0.25" bottom="0.25" header="0.05" footer="0.05"/>
  <pageSetup paperSize="9" scale="75" orientation="landscape" horizontalDpi="300" verticalDpi="300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Sheet3</vt:lpstr>
      <vt:lpstr>Sheet1</vt:lpstr>
      <vt:lpstr>Sheet2</vt:lpstr>
      <vt:lpstr>Chart3</vt:lpstr>
    </vt:vector>
  </TitlesOfParts>
  <Company>DEZ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DezNICO</dc:creator>
  <cp:lastModifiedBy>Jessica De Palm</cp:lastModifiedBy>
  <cp:lastPrinted>2025-12-10T12:53:02Z</cp:lastPrinted>
  <dcterms:created xsi:type="dcterms:W3CDTF">2004-02-02T17:42:43Z</dcterms:created>
  <dcterms:modified xsi:type="dcterms:W3CDTF">2025-12-11T17:58:45Z</dcterms:modified>
</cp:coreProperties>
</file>