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PK-NAS\General\ALGEMEEN\ONDERZOEKEN\PRIJSVERGELIJKINGEN\PV WEBSITE\2026\"/>
    </mc:Choice>
  </mc:AlternateContent>
  <xr:revisionPtr revIDLastSave="0" documentId="13_ncr:1_{5D219E1D-3DBC-4709-9959-C8F54915BB9C}" xr6:coauthVersionLast="47" xr6:coauthVersionMax="47" xr10:uidLastSave="{00000000-0000-0000-0000-000000000000}"/>
  <bookViews>
    <workbookView xWindow="-120" yWindow="-120" windowWidth="29040" windowHeight="15720" tabRatio="256" activeTab="2" xr2:uid="{00000000-000D-0000-FFFF-FFFF00000000}"/>
  </bookViews>
  <sheets>
    <sheet name="Chart3" sheetId="10" r:id="rId1"/>
    <sheet name="Sheet3" sheetId="12" r:id="rId2"/>
    <sheet name="Sheet1" sheetId="2" r:id="rId3"/>
    <sheet name="Sheet2" sheetId="11" r:id="rId4"/>
  </sheets>
  <definedNames>
    <definedName name="PV_April_2011" localSheetId="2" hidden="1">Sheet1!$A$2:$R$34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2" l="1"/>
  <c r="R34" i="2"/>
  <c r="R35" i="2"/>
  <c r="N33" i="2"/>
  <c r="N34" i="2"/>
  <c r="N35" i="2"/>
  <c r="L35" i="2" l="1"/>
  <c r="L34" i="2"/>
  <c r="L33" i="2"/>
  <c r="S3" i="2" l="1"/>
  <c r="T3" i="2"/>
  <c r="S4" i="2"/>
  <c r="T4" i="2"/>
  <c r="S5" i="2"/>
  <c r="T5" i="2"/>
  <c r="U5" i="2" l="1"/>
  <c r="U4" i="2"/>
  <c r="U3" i="2"/>
  <c r="S6" i="2"/>
  <c r="T6" i="2"/>
  <c r="S7" i="2"/>
  <c r="T7" i="2"/>
  <c r="S8" i="2"/>
  <c r="T8" i="2"/>
  <c r="S9" i="2"/>
  <c r="T9" i="2"/>
  <c r="S10" i="2"/>
  <c r="T10" i="2"/>
  <c r="S11" i="2"/>
  <c r="T11" i="2"/>
  <c r="S12" i="2"/>
  <c r="T12" i="2"/>
  <c r="S13" i="2"/>
  <c r="T13" i="2"/>
  <c r="S14" i="2"/>
  <c r="T14" i="2"/>
  <c r="S15" i="2"/>
  <c r="T15" i="2"/>
  <c r="S16" i="2"/>
  <c r="T16" i="2"/>
  <c r="S17" i="2"/>
  <c r="T17" i="2"/>
  <c r="S18" i="2"/>
  <c r="T18" i="2"/>
  <c r="S19" i="2"/>
  <c r="T19" i="2"/>
  <c r="S20" i="2"/>
  <c r="T20" i="2"/>
  <c r="S21" i="2"/>
  <c r="T21" i="2"/>
  <c r="S22" i="2"/>
  <c r="T22" i="2"/>
  <c r="S23" i="2"/>
  <c r="T23" i="2"/>
  <c r="S24" i="2"/>
  <c r="T24" i="2"/>
  <c r="S25" i="2"/>
  <c r="T25" i="2"/>
  <c r="S26" i="2"/>
  <c r="T26" i="2"/>
  <c r="S27" i="2"/>
  <c r="T27" i="2"/>
  <c r="S28" i="2"/>
  <c r="T28" i="2"/>
  <c r="S29" i="2"/>
  <c r="T29" i="2"/>
  <c r="S30" i="2"/>
  <c r="T30" i="2"/>
  <c r="S31" i="2"/>
  <c r="T31" i="2"/>
  <c r="S32" i="2"/>
  <c r="T32" i="2"/>
  <c r="U28" i="2" l="1"/>
  <c r="E35" i="2" l="1"/>
  <c r="F35" i="2"/>
  <c r="G35" i="2"/>
  <c r="H35" i="2"/>
  <c r="I35" i="2"/>
  <c r="J35" i="2"/>
  <c r="K35" i="2"/>
  <c r="M35" i="2"/>
  <c r="O35" i="2"/>
  <c r="P35" i="2"/>
  <c r="Q35" i="2"/>
  <c r="O34" i="2"/>
  <c r="O33" i="2"/>
  <c r="Q34" i="2"/>
  <c r="P34" i="2"/>
  <c r="M34" i="2"/>
  <c r="K34" i="2"/>
  <c r="J34" i="2"/>
  <c r="I34" i="2"/>
  <c r="H34" i="2"/>
  <c r="G34" i="2"/>
  <c r="F34" i="2"/>
  <c r="E34" i="2"/>
  <c r="Q33" i="2"/>
  <c r="P33" i="2"/>
  <c r="M33" i="2"/>
  <c r="K33" i="2"/>
  <c r="J33" i="2"/>
  <c r="I33" i="2"/>
  <c r="H33" i="2"/>
  <c r="G33" i="2"/>
  <c r="F33" i="2"/>
  <c r="E33" i="2"/>
  <c r="U24" i="2" l="1"/>
  <c r="U20" i="2"/>
  <c r="U14" i="2"/>
  <c r="U12" i="2"/>
  <c r="U15" i="2"/>
  <c r="U9" i="2"/>
  <c r="S33" i="2"/>
  <c r="T33" i="2"/>
  <c r="U29" i="2"/>
  <c r="U18" i="2"/>
  <c r="U10" i="2"/>
  <c r="T35" i="2"/>
  <c r="U31" i="2"/>
  <c r="U26" i="2"/>
  <c r="U22" i="2"/>
  <c r="U16" i="2"/>
  <c r="U8" i="2"/>
  <c r="U6" i="2"/>
  <c r="S34" i="2"/>
  <c r="U27" i="2"/>
  <c r="U25" i="2"/>
  <c r="U17" i="2"/>
  <c r="U13" i="2"/>
  <c r="U11" i="2"/>
  <c r="U7" i="2"/>
  <c r="S35" i="2"/>
  <c r="T34" i="2"/>
  <c r="U32" i="2"/>
  <c r="U30" i="2"/>
  <c r="U23" i="2"/>
  <c r="U21" i="2"/>
  <c r="U19" i="2"/>
  <c r="U33" i="2" l="1"/>
  <c r="U35" i="2"/>
  <c r="U3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V April 2011" type="1" refreshedVersion="3" background="1" saveData="1">
    <dbPr connection="DSN=Excel Files;DBQ=C:\Users\FPK 1\Documents\FPK\BAB\KOMPARASHON DI PREIS\Prijsvergelijking_eerste_levensmiddelen_april_2011.xls;DefaultDir=C:\Users\FPK 1\Documents\FPK\BAB\KOMPARASHON DI PREIS;DriverId=1046;MaxBufferSize=2048;PageTimeout=5;" command="SELECT `Sheet1$`.F1, `Sheet1$`.`Prijsvergelijking april 2011`, `Sheet1$`.F3, `Sheet1$`.F4, `Sheet1$`.F5, `Sheet1$`.F6, `Sheet1$`.F7, `Sheet1$`.F8, `Sheet1$`.F9, `Sheet1$`.F10, `Sheet1$`.F11, `Sheet1$`.F12, `Sheet1$`.F13, `Sheet1$`.F14, `Sheet1$`.F15, `Sheet1$`.F16, `Sheet1$`.F17, `Sheet1$`.F18, `Sheet1$`.F19, `Sheet1$`.F20, `Sheet1$`.F21, `Sheet1$`.F22, `Sheet1$`.F23_x000d__x000a_FROM `Sheet1$` `Sheet1$`_x000d__x000a_ORDER BY `Sheet1$`.F1"/>
  </connection>
</connections>
</file>

<file path=xl/sharedStrings.xml><?xml version="1.0" encoding="utf-8"?>
<sst xmlns="http://schemas.openxmlformats.org/spreadsheetml/2006/main" count="119" uniqueCount="62">
  <si>
    <t>Inhoud</t>
  </si>
  <si>
    <t>Merk/Artikel</t>
  </si>
  <si>
    <t>Categorie</t>
  </si>
  <si>
    <t>Arco Iris</t>
  </si>
  <si>
    <t>Best Buy</t>
  </si>
  <si>
    <t>Bon Bini</t>
  </si>
  <si>
    <t>Boulev. market Place</t>
  </si>
  <si>
    <t>Centrum Mahaai</t>
  </si>
  <si>
    <t>Esperamos</t>
  </si>
  <si>
    <t>Vreugdenhil</t>
  </si>
  <si>
    <t xml:space="preserve">Nr. </t>
  </si>
  <si>
    <t>Totaalbedrag obv aantal producten</t>
  </si>
  <si>
    <t>Gem. bedrag per aantal producten</t>
  </si>
  <si>
    <t>Goodkoopste</t>
  </si>
  <si>
    <t>Duurste</t>
  </si>
  <si>
    <t>Mangusa Rio</t>
  </si>
  <si>
    <t>Verschil</t>
  </si>
  <si>
    <t>Mangusa Hypermarkt</t>
  </si>
  <si>
    <t xml:space="preserve"> </t>
  </si>
  <si>
    <t>Luna Park</t>
  </si>
  <si>
    <t>Ruyterkade</t>
  </si>
  <si>
    <t xml:space="preserve">Centrum Piscadera </t>
  </si>
  <si>
    <t>1 kg</t>
  </si>
  <si>
    <t>Kantidat di produkto mas barata</t>
  </si>
  <si>
    <t>Kantidat di produkto mas karu</t>
  </si>
  <si>
    <t xml:space="preserve">* Bij deze prijzenvergelijking is er geen rekening gehouden met kwaliteit en land van herkomst van de verschillende producten.  </t>
  </si>
  <si>
    <t>Kogelbeefsteak</t>
  </si>
  <si>
    <t>Flanksteak</t>
  </si>
  <si>
    <t>Sirloin Steak</t>
  </si>
  <si>
    <t>Sucadelappen</t>
  </si>
  <si>
    <t>Beef/ Runderlappen</t>
  </si>
  <si>
    <t>Karni Stoba</t>
  </si>
  <si>
    <t>Karni Mulá</t>
  </si>
  <si>
    <t>Karni Stoba Mulá</t>
  </si>
  <si>
    <t>Beefsteak Mulá</t>
  </si>
  <si>
    <t>Higra di baka</t>
  </si>
  <si>
    <t>Nier di baka</t>
  </si>
  <si>
    <t>Beefmulá/ Tartaar</t>
  </si>
  <si>
    <t>Karni kabritu  (ijs)</t>
  </si>
  <si>
    <t>Rabu di baka</t>
  </si>
  <si>
    <t>Karni Sòpi sin wesu</t>
  </si>
  <si>
    <t>Karni Sòpi ku wesu</t>
  </si>
  <si>
    <t>Karni Sòpi Schekelbeen</t>
  </si>
  <si>
    <t>Mondongo</t>
  </si>
  <si>
    <t xml:space="preserve">Pòrchòp </t>
  </si>
  <si>
    <t>Pòrchòp sin wesu</t>
  </si>
  <si>
    <t>Pork Cutlet</t>
  </si>
  <si>
    <t>Loin Ribs</t>
  </si>
  <si>
    <t>Galiña Mulá</t>
  </si>
  <si>
    <t>Galiña Hinter 1500</t>
  </si>
  <si>
    <t>Chicken Breast</t>
  </si>
  <si>
    <t>Whole Legs</t>
  </si>
  <si>
    <t>Drumsticks</t>
  </si>
  <si>
    <t>Thighs</t>
  </si>
  <si>
    <t>Thighs sin wesu</t>
  </si>
  <si>
    <t>Chicken Wings</t>
  </si>
  <si>
    <t>VLEESSOORTEN</t>
  </si>
  <si>
    <t>stuk</t>
  </si>
  <si>
    <t>Carre Foure</t>
  </si>
  <si>
    <t>Timmy</t>
  </si>
  <si>
    <t xml:space="preserve">Kantidat di produkto </t>
  </si>
  <si>
    <t>Fundashon pa Konsumidó: komparashon di preis supermerkado + minimarket  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</si>
</sst>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 textRotation="90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4" fontId="1" fillId="3" borderId="1" xfId="0" applyNumberFormat="1" applyFont="1" applyFill="1" applyBorder="1"/>
    <xf numFmtId="4" fontId="1" fillId="2" borderId="1" xfId="0" applyNumberFormat="1" applyFont="1" applyFill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5" borderId="0" xfId="0" applyFont="1" applyFill="1" applyAlignment="1">
      <alignment horizontal="center" textRotation="90"/>
    </xf>
    <xf numFmtId="0" fontId="1" fillId="6" borderId="0" xfId="0" applyFont="1" applyFill="1"/>
    <xf numFmtId="2" fontId="1" fillId="6" borderId="0" xfId="0" applyNumberFormat="1" applyFont="1" applyFill="1"/>
    <xf numFmtId="0" fontId="6" fillId="6" borderId="0" xfId="0" applyFont="1" applyFill="1"/>
    <xf numFmtId="0" fontId="1" fillId="7" borderId="0" xfId="0" applyFont="1" applyFill="1"/>
    <xf numFmtId="2" fontId="1" fillId="7" borderId="0" xfId="0" applyNumberFormat="1" applyFont="1" applyFill="1"/>
    <xf numFmtId="0" fontId="6" fillId="7" borderId="0" xfId="0" applyFont="1" applyFill="1"/>
    <xf numFmtId="1" fontId="1" fillId="0" borderId="1" xfId="0" applyNumberFormat="1" applyFont="1" applyBorder="1"/>
    <xf numFmtId="0" fontId="4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</cellXfs>
  <cellStyles count="1">
    <cellStyle name="Normal" xfId="0" builtinId="0"/>
  </cellStyles>
  <dxfs count="30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1" formatCode="0"/>
      <alignment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wrapText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9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476732161323683"/>
          <c:y val="1.5306122448979591E-2"/>
          <c:w val="0.59255429162357809"/>
          <c:h val="0.8843537414965986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EDC-40EA-B906-D57C5206762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EDC-40EA-B906-D57C52067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4766464"/>
        <c:axId val="104768640"/>
        <c:axId val="0"/>
      </c:bar3DChart>
      <c:catAx>
        <c:axId val="1047664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Supermarket</a:t>
                </a:r>
              </a:p>
            </c:rich>
          </c:tx>
          <c:layout>
            <c:manualLayout>
              <c:xMode val="edge"/>
              <c:yMode val="edge"/>
              <c:x val="1.9648428262373768E-2"/>
              <c:y val="0.38605436184883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768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768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prijs</a:t>
                </a:r>
              </a:p>
            </c:rich>
          </c:tx>
          <c:layout>
            <c:manualLayout>
              <c:xMode val="edge"/>
              <c:yMode val="edge"/>
              <c:x val="0.4529472525611718"/>
              <c:y val="0.87925174607411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766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44774450468448"/>
          <c:y val="0.46428577783709241"/>
          <c:w val="0.19441572584294597"/>
          <c:h val="7.31292317273899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66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V April 2011" connectionId="1" xr16:uid="{00000000-0016-0000-0200-000000000000}" autoFormatId="16" applyNumberFormats="0" applyBorderFormats="0" applyFontFormats="0" applyPatternFormats="0" applyAlignmentFormats="0" applyWidthHeightFormats="0">
  <queryTableRefresh nextId="44" unboundColumnsRight="3">
    <queryTableFields count="21">
      <queryTableField id="1" name="F1" tableColumnId="1"/>
      <queryTableField id="2" name="Prijsvergelijking april 2011" tableColumnId="2"/>
      <queryTableField id="28" dataBound="0" tableColumnId="28"/>
      <queryTableField id="3" name="F3" tableColumnId="3"/>
      <queryTableField id="7" name="F7" tableColumnId="7"/>
      <queryTableField id="8" name="F8" tableColumnId="8"/>
      <queryTableField id="9" name="F9" tableColumnId="9"/>
      <queryTableField id="10" name="F10" tableColumnId="10"/>
      <queryTableField id="11" name="F11" tableColumnId="11"/>
      <queryTableField id="13" name="F13" tableColumnId="13"/>
      <queryTableField id="15" name="F15" tableColumnId="15"/>
      <queryTableField id="43" dataBound="0" tableColumnId="6"/>
      <queryTableField id="16" name="F16" tableColumnId="16"/>
      <queryTableField id="17" name="F17" tableColumnId="17"/>
      <queryTableField id="27" dataBound="0" tableColumnId="27"/>
      <queryTableField id="19" name="F19" tableColumnId="19"/>
      <queryTableField id="20" name="F20" tableColumnId="20"/>
      <queryTableField id="23" name="F23" tableColumnId="23"/>
      <queryTableField id="24" dataBound="0" tableColumnId="24"/>
      <queryTableField id="29" dataBound="0" tableColumnId="29"/>
      <queryTableField id="25" dataBound="0" tableColumnId="25"/>
    </queryTableFields>
    <queryTableDeletedFields count="8">
      <deletedField name="F4"/>
      <deletedField name="F21"/>
      <deletedField name="F12"/>
      <deletedField name="F14"/>
      <deletedField name="F22"/>
      <deletedField name="F18"/>
      <deletedField name="F6"/>
      <deletedField name="F5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V_April_2011" displayName="Table_PV_April_2011" ref="A2:U35" tableType="queryTable" totalsRowCount="1" headerRowDxfId="303" dataDxfId="301" totalsRowDxfId="299" headerRowBorderDxfId="302" tableBorderDxfId="300">
  <autoFilter ref="A2:U34" xr:uid="{00000000-0009-0000-0100-000001000000}"/>
  <tableColumns count="21">
    <tableColumn id="1" xr3:uid="{00000000-0010-0000-0000-000001000000}" uniqueName="1" name="Nr. " queryTableFieldId="1" dataDxfId="298" totalsRowDxfId="277"/>
    <tableColumn id="2" xr3:uid="{00000000-0010-0000-0000-000002000000}" uniqueName="2" name="Merk/Artikel" totalsRowLabel="Kantidat di produkto " queryTableFieldId="2" dataDxfId="297" totalsRowDxfId="276"/>
    <tableColumn id="28" xr3:uid="{00000000-0010-0000-0000-00001C000000}" uniqueName="28" name="Categorie" queryTableFieldId="28" dataDxfId="296" totalsRowDxfId="275"/>
    <tableColumn id="3" xr3:uid="{00000000-0010-0000-0000-000003000000}" uniqueName="3" name="Inhoud" queryTableFieldId="3" dataDxfId="295" totalsRowDxfId="274"/>
    <tableColumn id="7" xr3:uid="{00000000-0010-0000-0000-000007000000}" uniqueName="7" name="Arco Iris" totalsRowFunction="custom" queryTableFieldId="7" dataDxfId="294" totalsRowDxfId="273">
      <totalsRowFormula>COUNTA(E3:E32)</totalsRowFormula>
    </tableColumn>
    <tableColumn id="8" xr3:uid="{00000000-0010-0000-0000-000008000000}" uniqueName="8" name="Best Buy" totalsRowFunction="custom" queryTableFieldId="8" dataDxfId="293" totalsRowDxfId="272">
      <totalsRowFormula>COUNTA(F3:F32)</totalsRowFormula>
    </tableColumn>
    <tableColumn id="9" xr3:uid="{00000000-0010-0000-0000-000009000000}" uniqueName="9" name="Bon Bini" totalsRowFunction="custom" queryTableFieldId="9" dataDxfId="292" totalsRowDxfId="271">
      <totalsRowFormula>COUNTA(G3:G32)</totalsRowFormula>
    </tableColumn>
    <tableColumn id="10" xr3:uid="{00000000-0010-0000-0000-00000A000000}" uniqueName="10" name="Boulev. market Place" totalsRowFunction="custom" queryTableFieldId="10" dataDxfId="291" totalsRowDxfId="270">
      <totalsRowFormula>COUNTA(H3:H32)</totalsRowFormula>
    </tableColumn>
    <tableColumn id="11" xr3:uid="{00000000-0010-0000-0000-00000B000000}" uniqueName="11" name="Centrum Mahaai" totalsRowFunction="custom" queryTableFieldId="11" dataDxfId="290" totalsRowDxfId="269">
      <totalsRowFormula>COUNTA(I3:I32)</totalsRowFormula>
    </tableColumn>
    <tableColumn id="13" xr3:uid="{00000000-0010-0000-0000-00000D000000}" uniqueName="13" name="Centrum Piscadera " totalsRowFunction="custom" queryTableFieldId="13" dataDxfId="289" totalsRowDxfId="268">
      <totalsRowFormula>COUNTA(J3:J32)</totalsRowFormula>
    </tableColumn>
    <tableColumn id="15" xr3:uid="{00000000-0010-0000-0000-00000F000000}" uniqueName="15" name="Carre Foure" totalsRowFunction="custom" queryTableFieldId="15" dataDxfId="288" totalsRowDxfId="267">
      <totalsRowFormula>COUNTA(K3:K32)</totalsRowFormula>
    </tableColumn>
    <tableColumn id="6" xr3:uid="{00000000-0010-0000-0000-000006000000}" uniqueName="6" name="Timmy" totalsRowFunction="custom" queryTableFieldId="43" dataDxfId="287" totalsRowDxfId="266">
      <totalsRowFormula>COUNTA(L3:L32)</totalsRowFormula>
    </tableColumn>
    <tableColumn id="16" xr3:uid="{00000000-0010-0000-0000-000010000000}" uniqueName="16" name="Esperamos" totalsRowFunction="custom" queryTableFieldId="16" dataDxfId="286" totalsRowDxfId="265">
      <totalsRowFormula>COUNTA(M3:M32)</totalsRowFormula>
    </tableColumn>
    <tableColumn id="17" xr3:uid="{00000000-0010-0000-0000-000011000000}" uniqueName="17" name="Mangusa Rio" totalsRowFunction="custom" queryTableFieldId="17" dataDxfId="285" totalsRowDxfId="264">
      <totalsRowFormula>COUNTA(N3:N32)</totalsRowFormula>
    </tableColumn>
    <tableColumn id="27" xr3:uid="{00000000-0010-0000-0000-00001B000000}" uniqueName="27" name="Mangusa Hypermarkt" totalsRowFunction="custom" queryTableFieldId="27" dataDxfId="284" totalsRowDxfId="263">
      <totalsRowFormula>COUNTA(O3:O32)</totalsRowFormula>
    </tableColumn>
    <tableColumn id="19" xr3:uid="{00000000-0010-0000-0000-000013000000}" uniqueName="19" name="Ruyterkade" totalsRowFunction="custom" queryTableFieldId="19" dataDxfId="283" totalsRowDxfId="262">
      <totalsRowFormula>COUNTA(P3:P32)</totalsRowFormula>
    </tableColumn>
    <tableColumn id="20" xr3:uid="{00000000-0010-0000-0000-000014000000}" uniqueName="20" name="Vreugdenhil" totalsRowFunction="custom" queryTableFieldId="20" dataDxfId="282" totalsRowDxfId="261">
      <totalsRowFormula>COUNTA(Q3:Q32)</totalsRowFormula>
    </tableColumn>
    <tableColumn id="23" xr3:uid="{00000000-0010-0000-0000-000017000000}" uniqueName="23" name="Luna Park" totalsRowFunction="custom" queryTableFieldId="23" dataDxfId="281" totalsRowDxfId="260">
      <totalsRowFormula>COUNTA(R3:R32)</totalsRowFormula>
    </tableColumn>
    <tableColumn id="24" xr3:uid="{00000000-0010-0000-0000-000018000000}" uniqueName="24" name="Goodkoopste" totalsRowFunction="custom" queryTableFieldId="24" dataDxfId="280" totalsRowDxfId="259">
      <totalsRowFormula>COUNTA(S3:S32)</totalsRowFormula>
    </tableColumn>
    <tableColumn id="29" xr3:uid="{00000000-0010-0000-0000-00001D000000}" uniqueName="29" name="Duurste" totalsRowFunction="custom" queryTableFieldId="29" dataDxfId="279" totalsRowDxfId="258">
      <totalsRowFormula>COUNTA(T3:T32)</totalsRowFormula>
    </tableColumn>
    <tableColumn id="25" xr3:uid="{00000000-0010-0000-0000-000019000000}" uniqueName="25" name="Verschil" totalsRowFunction="custom" queryTableFieldId="25" dataDxfId="278" totalsRowDxfId="257">
      <totalsRowFormula>COUNTA(U3:U32)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8"/>
  <sheetViews>
    <sheetView tabSelected="1" zoomScale="130" zoomScaleNormal="130" workbookViewId="0">
      <selection activeCell="O41" sqref="O41"/>
    </sheetView>
  </sheetViews>
  <sheetFormatPr defaultColWidth="7.42578125" defaultRowHeight="11.25" x14ac:dyDescent="0.2"/>
  <cols>
    <col min="1" max="1" width="4.140625" style="3" customWidth="1"/>
    <col min="2" max="2" width="31.5703125" style="3" customWidth="1"/>
    <col min="3" max="3" width="20.140625" style="4" customWidth="1"/>
    <col min="4" max="4" width="7.5703125" style="3" customWidth="1"/>
    <col min="5" max="5" width="6.140625" style="4" customWidth="1"/>
    <col min="6" max="7" width="5.7109375" style="4" customWidth="1"/>
    <col min="8" max="8" width="6.5703125" style="4" customWidth="1"/>
    <col min="9" max="9" width="7" style="4" customWidth="1"/>
    <col min="10" max="10" width="6.140625" style="4" customWidth="1"/>
    <col min="11" max="12" width="6.85546875" style="4" customWidth="1"/>
    <col min="13" max="14" width="7" style="4" customWidth="1"/>
    <col min="15" max="15" width="6.7109375" style="4" customWidth="1"/>
    <col min="16" max="17" width="7" style="4" customWidth="1"/>
    <col min="18" max="18" width="5.7109375" style="4" customWidth="1"/>
    <col min="19" max="19" width="6.42578125" style="3" customWidth="1"/>
    <col min="20" max="20" width="7.140625" style="3" customWidth="1"/>
    <col min="21" max="21" width="7.28515625" style="3" customWidth="1"/>
    <col min="22" max="16384" width="7.42578125" style="3"/>
  </cols>
  <sheetData>
    <row r="1" spans="1:21" s="1" customFormat="1" ht="12.75" x14ac:dyDescent="0.2">
      <c r="A1" s="30" t="s">
        <v>61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22"/>
    </row>
    <row r="2" spans="1:21" s="2" customFormat="1" ht="78.75" x14ac:dyDescent="0.2">
      <c r="A2" s="8" t="s">
        <v>10</v>
      </c>
      <c r="B2" s="9" t="s">
        <v>1</v>
      </c>
      <c r="C2" s="10" t="s">
        <v>2</v>
      </c>
      <c r="D2" s="9" t="s">
        <v>0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21</v>
      </c>
      <c r="K2" s="2" t="s">
        <v>58</v>
      </c>
      <c r="L2" s="10" t="s">
        <v>59</v>
      </c>
      <c r="M2" s="10" t="s">
        <v>8</v>
      </c>
      <c r="N2" s="10" t="s">
        <v>15</v>
      </c>
      <c r="O2" s="10" t="s">
        <v>17</v>
      </c>
      <c r="P2" s="10" t="s">
        <v>20</v>
      </c>
      <c r="Q2" s="10" t="s">
        <v>9</v>
      </c>
      <c r="R2" s="10" t="s">
        <v>19</v>
      </c>
      <c r="S2" s="11" t="s">
        <v>13</v>
      </c>
      <c r="T2" s="11" t="s">
        <v>14</v>
      </c>
      <c r="U2" s="11" t="s">
        <v>16</v>
      </c>
    </row>
    <row r="3" spans="1:21" x14ac:dyDescent="0.2">
      <c r="A3" s="6">
        <v>1</v>
      </c>
      <c r="B3" s="6" t="s">
        <v>26</v>
      </c>
      <c r="C3" s="17" t="s">
        <v>56</v>
      </c>
      <c r="D3" s="20" t="s">
        <v>22</v>
      </c>
      <c r="E3" s="7"/>
      <c r="F3" s="7">
        <v>28.95</v>
      </c>
      <c r="G3" s="7"/>
      <c r="H3" s="7"/>
      <c r="I3" s="7">
        <v>28.95</v>
      </c>
      <c r="J3" s="7">
        <v>28.95</v>
      </c>
      <c r="K3" s="7">
        <v>35.79</v>
      </c>
      <c r="L3" s="7"/>
      <c r="M3" s="7">
        <v>26.95</v>
      </c>
      <c r="N3" s="7">
        <v>34.5</v>
      </c>
      <c r="O3" s="7">
        <v>34.5</v>
      </c>
      <c r="P3" s="7"/>
      <c r="Q3" s="7">
        <v>23.89</v>
      </c>
      <c r="R3" s="7"/>
      <c r="S3" s="12">
        <f>MIN(E3:R3)</f>
        <v>23.89</v>
      </c>
      <c r="T3" s="13">
        <f>MAX(E3:R3)</f>
        <v>35.79</v>
      </c>
      <c r="U3" s="7">
        <f t="shared" ref="U3:U32" si="0">T3-S3</f>
        <v>11.899999999999999</v>
      </c>
    </row>
    <row r="4" spans="1:21" x14ac:dyDescent="0.2">
      <c r="A4" s="6">
        <v>2</v>
      </c>
      <c r="B4" s="6" t="s">
        <v>27</v>
      </c>
      <c r="C4" s="17" t="s">
        <v>56</v>
      </c>
      <c r="D4" s="20" t="s">
        <v>22</v>
      </c>
      <c r="E4" s="7"/>
      <c r="F4" s="7"/>
      <c r="G4" s="7">
        <v>19.850000000000001</v>
      </c>
      <c r="H4" s="7">
        <v>24.95</v>
      </c>
      <c r="I4" s="7">
        <v>22.75</v>
      </c>
      <c r="J4" s="7">
        <v>22.75</v>
      </c>
      <c r="K4" s="7">
        <v>21.2</v>
      </c>
      <c r="L4" s="7">
        <v>22.75</v>
      </c>
      <c r="M4" s="7">
        <v>25.95</v>
      </c>
      <c r="N4" s="7">
        <v>26.95</v>
      </c>
      <c r="O4" s="7">
        <v>26.95</v>
      </c>
      <c r="P4" s="7"/>
      <c r="Q4" s="7">
        <v>19.989999999999998</v>
      </c>
      <c r="R4" s="7">
        <v>26.95</v>
      </c>
      <c r="S4" s="12">
        <f>MIN(E4:R4)</f>
        <v>19.850000000000001</v>
      </c>
      <c r="T4" s="13">
        <f>MAX(E4:R4)</f>
        <v>26.95</v>
      </c>
      <c r="U4" s="7">
        <f t="shared" si="0"/>
        <v>7.0999999999999979</v>
      </c>
    </row>
    <row r="5" spans="1:21" x14ac:dyDescent="0.2">
      <c r="A5" s="6">
        <v>3</v>
      </c>
      <c r="B5" s="6" t="s">
        <v>28</v>
      </c>
      <c r="C5" s="17" t="s">
        <v>56</v>
      </c>
      <c r="D5" s="20" t="s">
        <v>22</v>
      </c>
      <c r="E5" s="7"/>
      <c r="F5" s="7"/>
      <c r="G5" s="7">
        <v>24.4</v>
      </c>
      <c r="H5" s="7"/>
      <c r="I5" s="7">
        <v>24.85</v>
      </c>
      <c r="J5" s="7">
        <v>24.85</v>
      </c>
      <c r="K5" s="7">
        <v>21.25</v>
      </c>
      <c r="L5" s="7"/>
      <c r="M5" s="7">
        <v>31.99</v>
      </c>
      <c r="N5" s="7">
        <v>22.5</v>
      </c>
      <c r="O5" s="7">
        <v>22.5</v>
      </c>
      <c r="P5" s="7"/>
      <c r="Q5" s="7">
        <v>22.5</v>
      </c>
      <c r="R5" s="7"/>
      <c r="S5" s="12">
        <f>MIN(E5:R5)</f>
        <v>21.25</v>
      </c>
      <c r="T5" s="13">
        <f>MAX(E5:R5)</f>
        <v>31.99</v>
      </c>
      <c r="U5" s="7">
        <f t="shared" si="0"/>
        <v>10.739999999999998</v>
      </c>
    </row>
    <row r="6" spans="1:21" x14ac:dyDescent="0.2">
      <c r="A6" s="6">
        <v>4</v>
      </c>
      <c r="B6" s="6" t="s">
        <v>29</v>
      </c>
      <c r="C6" s="17" t="s">
        <v>56</v>
      </c>
      <c r="D6" s="20" t="s">
        <v>22</v>
      </c>
      <c r="E6" s="7">
        <v>25.5</v>
      </c>
      <c r="F6" s="7">
        <v>27.99</v>
      </c>
      <c r="G6" s="7">
        <v>21.85</v>
      </c>
      <c r="H6" s="7"/>
      <c r="I6" s="7">
        <v>17.850000000000001</v>
      </c>
      <c r="J6" s="7">
        <v>17.850000000000001</v>
      </c>
      <c r="K6" s="7">
        <v>27</v>
      </c>
      <c r="L6" s="7"/>
      <c r="M6" s="7">
        <v>23.95</v>
      </c>
      <c r="N6" s="7">
        <v>19.25</v>
      </c>
      <c r="O6" s="7">
        <v>19.25</v>
      </c>
      <c r="P6" s="7"/>
      <c r="Q6" s="7">
        <v>19.489999999999998</v>
      </c>
      <c r="R6" s="7"/>
      <c r="S6" s="12">
        <f>MIN(E6:R6)</f>
        <v>17.850000000000001</v>
      </c>
      <c r="T6" s="13">
        <f>MAX(E6:R6)</f>
        <v>27.99</v>
      </c>
      <c r="U6" s="7">
        <f t="shared" si="0"/>
        <v>10.139999999999997</v>
      </c>
    </row>
    <row r="7" spans="1:21" x14ac:dyDescent="0.2">
      <c r="A7" s="6">
        <v>5</v>
      </c>
      <c r="B7" s="6" t="s">
        <v>30</v>
      </c>
      <c r="C7" s="17" t="s">
        <v>56</v>
      </c>
      <c r="D7" s="20" t="s">
        <v>22</v>
      </c>
      <c r="E7" s="7"/>
      <c r="F7" s="7">
        <v>28.75</v>
      </c>
      <c r="G7" s="7">
        <v>18.399999999999999</v>
      </c>
      <c r="H7" s="7"/>
      <c r="I7" s="7">
        <v>19.95</v>
      </c>
      <c r="J7" s="7">
        <v>19.95</v>
      </c>
      <c r="K7" s="7"/>
      <c r="L7" s="7"/>
      <c r="M7" s="7">
        <v>22.95</v>
      </c>
      <c r="N7" s="7"/>
      <c r="O7" s="7"/>
      <c r="P7" s="7"/>
      <c r="Q7" s="7">
        <v>18.95</v>
      </c>
      <c r="R7" s="7"/>
      <c r="S7" s="12">
        <f>MIN(E7:R7)</f>
        <v>18.399999999999999</v>
      </c>
      <c r="T7" s="13">
        <f>MAX(E7:R7)</f>
        <v>28.75</v>
      </c>
      <c r="U7" s="7">
        <f t="shared" si="0"/>
        <v>10.350000000000001</v>
      </c>
    </row>
    <row r="8" spans="1:21" x14ac:dyDescent="0.2">
      <c r="A8" s="6">
        <v>6</v>
      </c>
      <c r="B8" s="6" t="s">
        <v>31</v>
      </c>
      <c r="C8" s="17" t="s">
        <v>56</v>
      </c>
      <c r="D8" s="20" t="s">
        <v>22</v>
      </c>
      <c r="E8" s="7">
        <v>25.5</v>
      </c>
      <c r="F8" s="7">
        <v>26.99</v>
      </c>
      <c r="G8" s="7">
        <v>16.95</v>
      </c>
      <c r="H8" s="7">
        <v>30.99</v>
      </c>
      <c r="I8" s="7">
        <v>16.95</v>
      </c>
      <c r="J8" s="7">
        <v>16.95</v>
      </c>
      <c r="K8" s="7">
        <v>21.25</v>
      </c>
      <c r="L8" s="7">
        <v>20.75</v>
      </c>
      <c r="M8" s="7">
        <v>22.95</v>
      </c>
      <c r="N8" s="7">
        <v>17.95</v>
      </c>
      <c r="O8" s="7">
        <v>17.95</v>
      </c>
      <c r="P8" s="7"/>
      <c r="Q8" s="7">
        <v>19.5</v>
      </c>
      <c r="R8" s="7"/>
      <c r="S8" s="12">
        <f>MIN(E8:R8)</f>
        <v>16.95</v>
      </c>
      <c r="T8" s="13">
        <f>MAX(E8:R8)</f>
        <v>30.99</v>
      </c>
      <c r="U8" s="7">
        <f t="shared" si="0"/>
        <v>14.04</v>
      </c>
    </row>
    <row r="9" spans="1:21" x14ac:dyDescent="0.2">
      <c r="A9" s="6">
        <v>7</v>
      </c>
      <c r="B9" s="6" t="s">
        <v>32</v>
      </c>
      <c r="C9" s="17" t="s">
        <v>56</v>
      </c>
      <c r="D9" s="20" t="s">
        <v>22</v>
      </c>
      <c r="E9" s="7">
        <v>14.5</v>
      </c>
      <c r="F9" s="7"/>
      <c r="G9" s="7">
        <v>15.75</v>
      </c>
      <c r="H9" s="7">
        <v>17.989999999999998</v>
      </c>
      <c r="I9" s="7">
        <v>13.75</v>
      </c>
      <c r="J9" s="7">
        <v>13.75</v>
      </c>
      <c r="K9" s="7">
        <v>16.95</v>
      </c>
      <c r="L9" s="7">
        <v>18.95</v>
      </c>
      <c r="M9" s="7">
        <v>19.95</v>
      </c>
      <c r="N9" s="7">
        <v>15.95</v>
      </c>
      <c r="O9" s="7">
        <v>15.95</v>
      </c>
      <c r="P9" s="7"/>
      <c r="Q9" s="7">
        <v>12.55</v>
      </c>
      <c r="R9" s="7">
        <v>26.95</v>
      </c>
      <c r="S9" s="12">
        <f>MIN(E9:R9)</f>
        <v>12.55</v>
      </c>
      <c r="T9" s="13">
        <f>MAX(E9:R9)</f>
        <v>26.95</v>
      </c>
      <c r="U9" s="7">
        <f t="shared" si="0"/>
        <v>14.399999999999999</v>
      </c>
    </row>
    <row r="10" spans="1:21" x14ac:dyDescent="0.2">
      <c r="A10" s="6">
        <v>8</v>
      </c>
      <c r="B10" s="3" t="s">
        <v>33</v>
      </c>
      <c r="C10" s="17" t="s">
        <v>56</v>
      </c>
      <c r="D10" s="21" t="s">
        <v>22</v>
      </c>
      <c r="E10" s="7">
        <v>24.5</v>
      </c>
      <c r="F10" s="7"/>
      <c r="G10" s="7">
        <v>18.350000000000001</v>
      </c>
      <c r="H10" s="7">
        <v>25.95</v>
      </c>
      <c r="I10" s="7">
        <v>17.5</v>
      </c>
      <c r="J10" s="7">
        <v>17.5</v>
      </c>
      <c r="K10" s="7">
        <v>27.49</v>
      </c>
      <c r="L10" s="7"/>
      <c r="M10" s="7">
        <v>22.95</v>
      </c>
      <c r="N10" s="7">
        <v>24.5</v>
      </c>
      <c r="O10" s="7">
        <v>24.5</v>
      </c>
      <c r="P10" s="7">
        <v>22.95</v>
      </c>
      <c r="Q10" s="7"/>
      <c r="R10" s="7"/>
      <c r="S10" s="12">
        <f>MIN(E10:R10)</f>
        <v>17.5</v>
      </c>
      <c r="T10" s="13">
        <f>MAX(E10:R10)</f>
        <v>27.49</v>
      </c>
      <c r="U10" s="7">
        <f t="shared" si="0"/>
        <v>9.9899999999999984</v>
      </c>
    </row>
    <row r="11" spans="1:21" x14ac:dyDescent="0.2">
      <c r="A11" s="6">
        <v>9</v>
      </c>
      <c r="B11" s="3" t="s">
        <v>34</v>
      </c>
      <c r="C11" s="17" t="s">
        <v>56</v>
      </c>
      <c r="D11" s="21" t="s">
        <v>22</v>
      </c>
      <c r="E11" s="7">
        <v>24.95</v>
      </c>
      <c r="F11" s="7">
        <v>22.99</v>
      </c>
      <c r="G11" s="7">
        <v>25.75</v>
      </c>
      <c r="H11" s="7"/>
      <c r="I11" s="7">
        <v>27.95</v>
      </c>
      <c r="J11" s="7">
        <v>27.95</v>
      </c>
      <c r="K11" s="7">
        <v>37.1</v>
      </c>
      <c r="L11" s="7"/>
      <c r="M11" s="7">
        <v>29.95</v>
      </c>
      <c r="N11" s="7">
        <v>31.5</v>
      </c>
      <c r="O11" s="7">
        <v>31.5</v>
      </c>
      <c r="P11" s="7"/>
      <c r="Q11" s="7">
        <v>15.89</v>
      </c>
      <c r="R11" s="7"/>
      <c r="S11" s="12">
        <f>MIN(E11:R11)</f>
        <v>15.89</v>
      </c>
      <c r="T11" s="13">
        <f>MAX(E11:R11)</f>
        <v>37.1</v>
      </c>
      <c r="U11" s="7">
        <f t="shared" si="0"/>
        <v>21.21</v>
      </c>
    </row>
    <row r="12" spans="1:21" x14ac:dyDescent="0.2">
      <c r="A12" s="6">
        <v>10</v>
      </c>
      <c r="B12" s="6" t="s">
        <v>35</v>
      </c>
      <c r="C12" s="17" t="s">
        <v>56</v>
      </c>
      <c r="D12" s="20" t="s">
        <v>22</v>
      </c>
      <c r="E12" s="7">
        <v>9.5</v>
      </c>
      <c r="F12" s="7">
        <v>8.99</v>
      </c>
      <c r="G12" s="7">
        <v>8.75</v>
      </c>
      <c r="H12" s="7"/>
      <c r="I12" s="7">
        <v>6.95</v>
      </c>
      <c r="J12" s="7">
        <v>6.95</v>
      </c>
      <c r="K12" s="7">
        <v>14.2</v>
      </c>
      <c r="L12" s="7"/>
      <c r="M12" s="7">
        <v>14.95</v>
      </c>
      <c r="N12" s="7"/>
      <c r="O12" s="7"/>
      <c r="P12" s="7"/>
      <c r="Q12" s="7">
        <v>6.95</v>
      </c>
      <c r="R12" s="7"/>
      <c r="S12" s="12">
        <f>MIN(E12:R12)</f>
        <v>6.95</v>
      </c>
      <c r="T12" s="13">
        <f>MAX(E12:R12)</f>
        <v>14.95</v>
      </c>
      <c r="U12" s="7">
        <f t="shared" si="0"/>
        <v>7.9999999999999991</v>
      </c>
    </row>
    <row r="13" spans="1:21" x14ac:dyDescent="0.2">
      <c r="A13" s="6">
        <v>11</v>
      </c>
      <c r="B13" s="6" t="s">
        <v>36</v>
      </c>
      <c r="C13" s="17" t="s">
        <v>56</v>
      </c>
      <c r="D13" s="20" t="s">
        <v>22</v>
      </c>
      <c r="E13" s="7"/>
      <c r="F13" s="7"/>
      <c r="G13" s="7"/>
      <c r="H13" s="7"/>
      <c r="I13" s="7">
        <v>4.95</v>
      </c>
      <c r="J13" s="7">
        <v>4.95</v>
      </c>
      <c r="K13" s="7"/>
      <c r="L13" s="7"/>
      <c r="M13" s="7"/>
      <c r="N13" s="7">
        <v>12.95</v>
      </c>
      <c r="O13" s="7">
        <v>12.95</v>
      </c>
      <c r="P13" s="7"/>
      <c r="Q13" s="7"/>
      <c r="R13" s="7"/>
      <c r="S13" s="12">
        <f>MIN(E13:R13)</f>
        <v>4.95</v>
      </c>
      <c r="T13" s="13">
        <f>MAX(E13:R13)</f>
        <v>12.95</v>
      </c>
      <c r="U13" s="7">
        <f t="shared" si="0"/>
        <v>7.9999999999999991</v>
      </c>
    </row>
    <row r="14" spans="1:21" x14ac:dyDescent="0.2">
      <c r="A14" s="6">
        <v>12</v>
      </c>
      <c r="B14" s="6" t="s">
        <v>37</v>
      </c>
      <c r="C14" s="17" t="s">
        <v>56</v>
      </c>
      <c r="D14" s="20" t="s">
        <v>22</v>
      </c>
      <c r="E14" s="7"/>
      <c r="F14" s="7"/>
      <c r="G14" s="7">
        <v>25.75</v>
      </c>
      <c r="H14" s="7"/>
      <c r="I14" s="7">
        <v>28.95</v>
      </c>
      <c r="J14" s="7">
        <v>28.95</v>
      </c>
      <c r="K14" s="7">
        <v>37.1</v>
      </c>
      <c r="L14" s="7"/>
      <c r="M14" s="7"/>
      <c r="N14" s="7"/>
      <c r="O14" s="7"/>
      <c r="P14" s="7"/>
      <c r="Q14" s="7">
        <v>21.2</v>
      </c>
      <c r="R14" s="7"/>
      <c r="S14" s="12">
        <f>MIN(E14:R14)</f>
        <v>21.2</v>
      </c>
      <c r="T14" s="13">
        <f>MAX(E14:R14)</f>
        <v>37.1</v>
      </c>
      <c r="U14" s="7">
        <f t="shared" si="0"/>
        <v>15.900000000000002</v>
      </c>
    </row>
    <row r="15" spans="1:21" x14ac:dyDescent="0.2">
      <c r="A15" s="6">
        <v>13</v>
      </c>
      <c r="B15" s="6" t="s">
        <v>38</v>
      </c>
      <c r="C15" s="17" t="s">
        <v>56</v>
      </c>
      <c r="D15" s="20" t="s">
        <v>22</v>
      </c>
      <c r="E15" s="7">
        <v>26.95</v>
      </c>
      <c r="F15" s="7"/>
      <c r="G15" s="7">
        <v>24.75</v>
      </c>
      <c r="H15" s="7"/>
      <c r="I15" s="7">
        <v>22.5</v>
      </c>
      <c r="J15" s="7">
        <v>22.5</v>
      </c>
      <c r="K15" s="7">
        <v>23.05</v>
      </c>
      <c r="L15" s="7">
        <v>23.95</v>
      </c>
      <c r="M15" s="7">
        <v>25.65</v>
      </c>
      <c r="N15" s="7">
        <v>19.5</v>
      </c>
      <c r="O15" s="7">
        <v>19.5</v>
      </c>
      <c r="P15" s="7"/>
      <c r="Q15" s="7">
        <v>26.95</v>
      </c>
      <c r="R15" s="7"/>
      <c r="S15" s="12">
        <f>MIN(E15:R15)</f>
        <v>19.5</v>
      </c>
      <c r="T15" s="13">
        <f>MAX(E15:R15)</f>
        <v>26.95</v>
      </c>
      <c r="U15" s="7">
        <f t="shared" si="0"/>
        <v>7.4499999999999993</v>
      </c>
    </row>
    <row r="16" spans="1:21" x14ac:dyDescent="0.2">
      <c r="A16" s="6">
        <v>14</v>
      </c>
      <c r="B16" s="6" t="s">
        <v>39</v>
      </c>
      <c r="C16" s="17" t="s">
        <v>56</v>
      </c>
      <c r="D16" s="20" t="s">
        <v>22</v>
      </c>
      <c r="E16" s="7">
        <v>18.95</v>
      </c>
      <c r="F16" s="7">
        <v>18.850000000000001</v>
      </c>
      <c r="G16" s="7">
        <v>14.75</v>
      </c>
      <c r="H16" s="7">
        <v>20.99</v>
      </c>
      <c r="I16" s="7">
        <v>13.95</v>
      </c>
      <c r="J16" s="7">
        <v>13.95</v>
      </c>
      <c r="K16" s="7">
        <v>21.95</v>
      </c>
      <c r="L16" s="7"/>
      <c r="M16" s="7">
        <v>14.95</v>
      </c>
      <c r="N16" s="7"/>
      <c r="O16" s="7"/>
      <c r="P16" s="7"/>
      <c r="Q16" s="7">
        <v>20.5</v>
      </c>
      <c r="R16" s="7">
        <v>26.95</v>
      </c>
      <c r="S16" s="12">
        <f>MIN(E16:R16)</f>
        <v>13.95</v>
      </c>
      <c r="T16" s="13">
        <f>MAX(E16:R16)</f>
        <v>26.95</v>
      </c>
      <c r="U16" s="7">
        <f t="shared" si="0"/>
        <v>13</v>
      </c>
    </row>
    <row r="17" spans="1:21" x14ac:dyDescent="0.2">
      <c r="A17" s="6">
        <v>15</v>
      </c>
      <c r="B17" s="6" t="s">
        <v>40</v>
      </c>
      <c r="C17" s="17" t="s">
        <v>56</v>
      </c>
      <c r="D17" s="20" t="s">
        <v>22</v>
      </c>
      <c r="E17" s="7"/>
      <c r="F17" s="7">
        <v>21.95</v>
      </c>
      <c r="G17" s="7">
        <v>22.75</v>
      </c>
      <c r="H17" s="7">
        <v>22.99</v>
      </c>
      <c r="I17" s="7">
        <v>15.95</v>
      </c>
      <c r="J17" s="7">
        <v>15.95</v>
      </c>
      <c r="K17" s="7">
        <v>23.49</v>
      </c>
      <c r="L17" s="7">
        <v>17.95</v>
      </c>
      <c r="M17" s="7">
        <v>17.25</v>
      </c>
      <c r="N17" s="7">
        <v>17.75</v>
      </c>
      <c r="O17" s="7">
        <v>17.75</v>
      </c>
      <c r="P17" s="7"/>
      <c r="Q17" s="7">
        <v>18.45</v>
      </c>
      <c r="R17" s="7"/>
      <c r="S17" s="12">
        <f>MIN(E17:R17)</f>
        <v>15.95</v>
      </c>
      <c r="T17" s="13">
        <f>MAX(E17:R17)</f>
        <v>23.49</v>
      </c>
      <c r="U17" s="7">
        <f t="shared" si="0"/>
        <v>7.5399999999999991</v>
      </c>
    </row>
    <row r="18" spans="1:21" x14ac:dyDescent="0.2">
      <c r="A18" s="6">
        <v>16</v>
      </c>
      <c r="B18" s="3" t="s">
        <v>41</v>
      </c>
      <c r="C18" s="17" t="s">
        <v>56</v>
      </c>
      <c r="D18" s="21" t="s">
        <v>22</v>
      </c>
      <c r="E18" s="7">
        <v>17.95</v>
      </c>
      <c r="F18" s="7">
        <v>16.95</v>
      </c>
      <c r="G18" s="7">
        <v>14.95</v>
      </c>
      <c r="H18" s="7">
        <v>18.5</v>
      </c>
      <c r="I18" s="7">
        <v>12.5</v>
      </c>
      <c r="J18" s="7">
        <v>12.5</v>
      </c>
      <c r="K18" s="7">
        <v>17.600000000000001</v>
      </c>
      <c r="L18" s="7"/>
      <c r="M18" s="7">
        <v>17.75</v>
      </c>
      <c r="N18" s="7">
        <v>12.5</v>
      </c>
      <c r="O18" s="7">
        <v>12.5</v>
      </c>
      <c r="P18" s="7"/>
      <c r="Q18" s="7">
        <v>16.95</v>
      </c>
      <c r="R18" s="7">
        <v>17.95</v>
      </c>
      <c r="S18" s="12">
        <f>MIN(E18:R18)</f>
        <v>12.5</v>
      </c>
      <c r="T18" s="13">
        <f>MAX(E18:R18)</f>
        <v>18.5</v>
      </c>
      <c r="U18" s="7">
        <f t="shared" si="0"/>
        <v>6</v>
      </c>
    </row>
    <row r="19" spans="1:21" x14ac:dyDescent="0.2">
      <c r="A19" s="6">
        <v>17</v>
      </c>
      <c r="B19" s="3" t="s">
        <v>42</v>
      </c>
      <c r="C19" s="17" t="s">
        <v>56</v>
      </c>
      <c r="D19" s="21" t="s">
        <v>22</v>
      </c>
      <c r="E19" s="7"/>
      <c r="F19" s="7"/>
      <c r="G19" s="7">
        <v>16.95</v>
      </c>
      <c r="H19" s="7"/>
      <c r="I19" s="7">
        <v>23.95</v>
      </c>
      <c r="J19" s="7">
        <v>23.95</v>
      </c>
      <c r="K19" s="7"/>
      <c r="L19" s="7"/>
      <c r="M19" s="7">
        <v>17.75</v>
      </c>
      <c r="N19" s="7"/>
      <c r="O19" s="7"/>
      <c r="P19" s="7"/>
      <c r="Q19" s="7"/>
      <c r="R19" s="7"/>
      <c r="S19" s="12">
        <f>MIN(E19:R19)</f>
        <v>16.95</v>
      </c>
      <c r="T19" s="13">
        <f>MAX(E19:R19)</f>
        <v>23.95</v>
      </c>
      <c r="U19" s="7">
        <f t="shared" si="0"/>
        <v>7</v>
      </c>
    </row>
    <row r="20" spans="1:21" x14ac:dyDescent="0.2">
      <c r="A20" s="6">
        <v>18</v>
      </c>
      <c r="B20" s="6" t="s">
        <v>43</v>
      </c>
      <c r="C20" s="17" t="s">
        <v>56</v>
      </c>
      <c r="D20" s="20" t="s">
        <v>22</v>
      </c>
      <c r="E20" s="7">
        <v>13.55</v>
      </c>
      <c r="F20" s="7">
        <v>12.99</v>
      </c>
      <c r="G20" s="7">
        <v>13.4</v>
      </c>
      <c r="H20" s="7"/>
      <c r="I20" s="7">
        <v>11.95</v>
      </c>
      <c r="J20" s="7">
        <v>11.95</v>
      </c>
      <c r="K20" s="7">
        <v>17.75</v>
      </c>
      <c r="L20" s="7">
        <v>12.25</v>
      </c>
      <c r="M20" s="7">
        <v>14.5</v>
      </c>
      <c r="N20" s="7">
        <v>9.9499999999999993</v>
      </c>
      <c r="O20" s="7">
        <v>9.9499999999999993</v>
      </c>
      <c r="P20" s="7"/>
      <c r="Q20" s="7">
        <v>12.19</v>
      </c>
      <c r="R20" s="7">
        <v>17.95</v>
      </c>
      <c r="S20" s="12">
        <f>MIN(E20:R20)</f>
        <v>9.9499999999999993</v>
      </c>
      <c r="T20" s="13">
        <f>MAX(E20:R20)</f>
        <v>17.95</v>
      </c>
      <c r="U20" s="7">
        <f t="shared" si="0"/>
        <v>8</v>
      </c>
    </row>
    <row r="21" spans="1:21" x14ac:dyDescent="0.2">
      <c r="A21" s="6">
        <v>19</v>
      </c>
      <c r="B21" s="6" t="s">
        <v>44</v>
      </c>
      <c r="C21" s="17" t="s">
        <v>56</v>
      </c>
      <c r="D21" s="20" t="s">
        <v>22</v>
      </c>
      <c r="E21" s="7">
        <v>13.95</v>
      </c>
      <c r="F21" s="7">
        <v>12.99</v>
      </c>
      <c r="G21" s="7">
        <v>9.25</v>
      </c>
      <c r="H21" s="7">
        <v>13.95</v>
      </c>
      <c r="I21" s="7">
        <v>8.9499999999999993</v>
      </c>
      <c r="J21" s="7">
        <v>8.9499999999999993</v>
      </c>
      <c r="K21" s="7">
        <v>13.25</v>
      </c>
      <c r="L21" s="7">
        <v>10.95</v>
      </c>
      <c r="M21" s="7">
        <v>10.25</v>
      </c>
      <c r="N21" s="7">
        <v>8.9499999999999993</v>
      </c>
      <c r="O21" s="7">
        <v>8.75</v>
      </c>
      <c r="P21" s="7">
        <v>16.95</v>
      </c>
      <c r="Q21" s="7">
        <v>14.95</v>
      </c>
      <c r="R21" s="7">
        <v>14.95</v>
      </c>
      <c r="S21" s="12">
        <f>MIN(E21:R21)</f>
        <v>8.75</v>
      </c>
      <c r="T21" s="13">
        <f>MAX(E21:R21)</f>
        <v>16.95</v>
      </c>
      <c r="U21" s="7">
        <f t="shared" si="0"/>
        <v>8.1999999999999993</v>
      </c>
    </row>
    <row r="22" spans="1:21" x14ac:dyDescent="0.2">
      <c r="A22" s="6">
        <v>20</v>
      </c>
      <c r="B22" s="6" t="s">
        <v>45</v>
      </c>
      <c r="C22" s="17" t="s">
        <v>56</v>
      </c>
      <c r="D22" s="20" t="s">
        <v>22</v>
      </c>
      <c r="E22" s="7"/>
      <c r="F22" s="7"/>
      <c r="G22" s="7">
        <v>13.9</v>
      </c>
      <c r="H22" s="7">
        <v>17.989999999999998</v>
      </c>
      <c r="I22" s="7">
        <v>13.4</v>
      </c>
      <c r="J22" s="7">
        <v>13.4</v>
      </c>
      <c r="K22" s="7">
        <v>19.989999999999998</v>
      </c>
      <c r="L22" s="7"/>
      <c r="M22" s="7">
        <v>15.95</v>
      </c>
      <c r="N22" s="7">
        <v>9.9499999999999993</v>
      </c>
      <c r="O22" s="7">
        <v>9.9499999999999993</v>
      </c>
      <c r="P22" s="7"/>
      <c r="Q22" s="7"/>
      <c r="R22" s="7"/>
      <c r="S22" s="12">
        <f>MIN(E22:R22)</f>
        <v>9.9499999999999993</v>
      </c>
      <c r="T22" s="13">
        <f>MAX(E22:R22)</f>
        <v>19.989999999999998</v>
      </c>
      <c r="U22" s="7">
        <f t="shared" si="0"/>
        <v>10.039999999999999</v>
      </c>
    </row>
    <row r="23" spans="1:21" x14ac:dyDescent="0.2">
      <c r="A23" s="6">
        <v>21</v>
      </c>
      <c r="B23" s="6" t="s">
        <v>46</v>
      </c>
      <c r="C23" s="17" t="s">
        <v>56</v>
      </c>
      <c r="D23" s="20" t="s">
        <v>22</v>
      </c>
      <c r="E23" s="7"/>
      <c r="F23" s="7">
        <v>20.99</v>
      </c>
      <c r="G23" s="7">
        <v>17.95</v>
      </c>
      <c r="H23" s="7"/>
      <c r="I23" s="7">
        <v>17.489999999999998</v>
      </c>
      <c r="J23" s="7">
        <v>17.489999999999998</v>
      </c>
      <c r="K23" s="7">
        <v>22.99</v>
      </c>
      <c r="L23" s="7"/>
      <c r="M23" s="7">
        <v>14</v>
      </c>
      <c r="N23" s="7"/>
      <c r="O23" s="7"/>
      <c r="P23" s="7"/>
      <c r="Q23" s="7"/>
      <c r="R23" s="7"/>
      <c r="S23" s="12">
        <f>MIN(E23:R23)</f>
        <v>14</v>
      </c>
      <c r="T23" s="13">
        <f>MAX(E23:R23)</f>
        <v>22.99</v>
      </c>
      <c r="U23" s="7">
        <f t="shared" si="0"/>
        <v>8.9899999999999984</v>
      </c>
    </row>
    <row r="24" spans="1:21" x14ac:dyDescent="0.2">
      <c r="A24" s="6">
        <v>22</v>
      </c>
      <c r="B24" s="6" t="s">
        <v>47</v>
      </c>
      <c r="C24" s="17" t="s">
        <v>56</v>
      </c>
      <c r="D24" s="20" t="s">
        <v>22</v>
      </c>
      <c r="E24" s="7">
        <v>15.1</v>
      </c>
      <c r="F24" s="7">
        <v>16.850000000000001</v>
      </c>
      <c r="G24" s="7">
        <v>16.95</v>
      </c>
      <c r="H24" s="7">
        <v>18.95</v>
      </c>
      <c r="I24" s="7">
        <v>11.45</v>
      </c>
      <c r="J24" s="7">
        <v>11.45</v>
      </c>
      <c r="K24" s="7">
        <v>16.850000000000001</v>
      </c>
      <c r="L24" s="7">
        <v>13.5</v>
      </c>
      <c r="M24" s="7">
        <v>15.95</v>
      </c>
      <c r="N24" s="7">
        <v>12.75</v>
      </c>
      <c r="O24" s="7">
        <v>12.75</v>
      </c>
      <c r="P24" s="7">
        <v>16.989999999999998</v>
      </c>
      <c r="Q24" s="7">
        <v>19.899999999999999</v>
      </c>
      <c r="R24" s="7">
        <v>15.95</v>
      </c>
      <c r="S24" s="12">
        <f>MIN(E24:R24)</f>
        <v>11.45</v>
      </c>
      <c r="T24" s="13">
        <f>MAX(E24:R24)</f>
        <v>19.899999999999999</v>
      </c>
      <c r="U24" s="7">
        <f t="shared" si="0"/>
        <v>8.4499999999999993</v>
      </c>
    </row>
    <row r="25" spans="1:21" x14ac:dyDescent="0.2">
      <c r="A25" s="6">
        <v>23</v>
      </c>
      <c r="B25" s="6" t="s">
        <v>48</v>
      </c>
      <c r="C25" s="17" t="s">
        <v>56</v>
      </c>
      <c r="D25" s="20" t="s">
        <v>22</v>
      </c>
      <c r="E25" s="7"/>
      <c r="F25" s="7">
        <v>12.95</v>
      </c>
      <c r="G25" s="7">
        <v>11.9</v>
      </c>
      <c r="H25" s="7"/>
      <c r="I25" s="7">
        <v>16.350000000000001</v>
      </c>
      <c r="J25" s="7">
        <v>16.350000000000001</v>
      </c>
      <c r="K25" s="7">
        <v>14.25</v>
      </c>
      <c r="L25" s="7"/>
      <c r="M25" s="7">
        <v>13.95</v>
      </c>
      <c r="N25" s="7">
        <v>9.75</v>
      </c>
      <c r="O25" s="7">
        <v>9.75</v>
      </c>
      <c r="P25" s="7"/>
      <c r="Q25" s="7">
        <v>13.99</v>
      </c>
      <c r="R25" s="7"/>
      <c r="S25" s="12">
        <f>MIN(E25:R25)</f>
        <v>9.75</v>
      </c>
      <c r="T25" s="13">
        <f>MAX(E25:R25)</f>
        <v>16.350000000000001</v>
      </c>
      <c r="U25" s="7">
        <f t="shared" si="0"/>
        <v>6.6000000000000014</v>
      </c>
    </row>
    <row r="26" spans="1:21" x14ac:dyDescent="0.2">
      <c r="A26" s="6">
        <v>24</v>
      </c>
      <c r="B26" s="3" t="s">
        <v>49</v>
      </c>
      <c r="C26" s="17" t="s">
        <v>56</v>
      </c>
      <c r="D26" s="20" t="s">
        <v>57</v>
      </c>
      <c r="E26" s="7">
        <v>10.95</v>
      </c>
      <c r="F26" s="7"/>
      <c r="G26" s="7">
        <v>9.35</v>
      </c>
      <c r="H26" s="7"/>
      <c r="I26" s="7"/>
      <c r="J26" s="7"/>
      <c r="K26" s="7">
        <v>12.5</v>
      </c>
      <c r="L26" s="7">
        <v>9.9499999999999993</v>
      </c>
      <c r="M26" s="7"/>
      <c r="N26" s="7">
        <v>8.4499999999999993</v>
      </c>
      <c r="O26" s="7">
        <v>8.4499999999999993</v>
      </c>
      <c r="P26" s="7"/>
      <c r="Q26" s="7">
        <v>12.05</v>
      </c>
      <c r="R26" s="7"/>
      <c r="S26" s="12">
        <f>MIN(E26:R26)</f>
        <v>8.4499999999999993</v>
      </c>
      <c r="T26" s="13">
        <f>MAX(E26:R26)</f>
        <v>12.5</v>
      </c>
      <c r="U26" s="7">
        <f t="shared" si="0"/>
        <v>4.0500000000000007</v>
      </c>
    </row>
    <row r="27" spans="1:21" x14ac:dyDescent="0.2">
      <c r="A27" s="6">
        <v>25</v>
      </c>
      <c r="B27" s="3" t="s">
        <v>50</v>
      </c>
      <c r="C27" s="17" t="s">
        <v>56</v>
      </c>
      <c r="D27" s="20" t="s">
        <v>22</v>
      </c>
      <c r="E27" s="7">
        <v>11.5</v>
      </c>
      <c r="F27" s="7">
        <v>11.99</v>
      </c>
      <c r="G27" s="7">
        <v>9.9</v>
      </c>
      <c r="H27" s="7">
        <v>15.99</v>
      </c>
      <c r="I27" s="7">
        <v>5.98</v>
      </c>
      <c r="J27" s="7">
        <v>5.98</v>
      </c>
      <c r="K27" s="7">
        <v>13.5</v>
      </c>
      <c r="L27" s="7"/>
      <c r="M27" s="7">
        <v>11.95</v>
      </c>
      <c r="N27" s="7"/>
      <c r="O27" s="7"/>
      <c r="P27" s="7"/>
      <c r="Q27" s="7">
        <v>11.49</v>
      </c>
      <c r="R27" s="7">
        <v>13.95</v>
      </c>
      <c r="S27" s="12">
        <f>MIN(E27:R27)</f>
        <v>5.98</v>
      </c>
      <c r="T27" s="13">
        <f>MAX(E27:R27)</f>
        <v>15.99</v>
      </c>
      <c r="U27" s="7">
        <f t="shared" si="0"/>
        <v>10.01</v>
      </c>
    </row>
    <row r="28" spans="1:21" x14ac:dyDescent="0.2">
      <c r="A28" s="6">
        <v>26</v>
      </c>
      <c r="B28" s="6" t="s">
        <v>51</v>
      </c>
      <c r="C28" s="17" t="s">
        <v>56</v>
      </c>
      <c r="D28" s="20" t="s">
        <v>22</v>
      </c>
      <c r="E28" s="7">
        <v>6.95</v>
      </c>
      <c r="F28" s="7">
        <v>5.65</v>
      </c>
      <c r="G28" s="7">
        <v>5.65</v>
      </c>
      <c r="H28" s="7">
        <v>6.75</v>
      </c>
      <c r="I28" s="7">
        <v>5.65</v>
      </c>
      <c r="J28" s="7">
        <v>5.65</v>
      </c>
      <c r="K28" s="7">
        <v>7.5</v>
      </c>
      <c r="L28" s="7">
        <v>6.5</v>
      </c>
      <c r="M28" s="7">
        <v>6.25</v>
      </c>
      <c r="N28" s="7">
        <v>5.45</v>
      </c>
      <c r="O28" s="7">
        <v>5.45</v>
      </c>
      <c r="P28" s="7">
        <v>6.95</v>
      </c>
      <c r="Q28" s="7">
        <v>6.1</v>
      </c>
      <c r="R28" s="7">
        <v>6.95</v>
      </c>
      <c r="S28" s="12">
        <f>MIN(E28:R28)</f>
        <v>5.45</v>
      </c>
      <c r="T28" s="13">
        <f>MAX(E28:R28)</f>
        <v>7.5</v>
      </c>
      <c r="U28" s="7">
        <f t="shared" ref="U28" si="1">T28-S28</f>
        <v>2.0499999999999998</v>
      </c>
    </row>
    <row r="29" spans="1:21" x14ac:dyDescent="0.2">
      <c r="A29" s="6">
        <v>27</v>
      </c>
      <c r="B29" s="6" t="s">
        <v>52</v>
      </c>
      <c r="C29" s="17" t="s">
        <v>56</v>
      </c>
      <c r="D29" s="20" t="s">
        <v>22</v>
      </c>
      <c r="E29" s="7">
        <v>7.95</v>
      </c>
      <c r="F29" s="7">
        <v>9.4499999999999993</v>
      </c>
      <c r="G29" s="7">
        <v>7.6</v>
      </c>
      <c r="H29" s="7">
        <v>8.9499999999999993</v>
      </c>
      <c r="I29" s="7"/>
      <c r="J29" s="7"/>
      <c r="K29" s="7"/>
      <c r="L29" s="7">
        <v>6.95</v>
      </c>
      <c r="M29" s="7">
        <v>7.25</v>
      </c>
      <c r="N29" s="7"/>
      <c r="O29" s="7"/>
      <c r="P29" s="7">
        <v>8.5</v>
      </c>
      <c r="Q29" s="7">
        <v>5.75</v>
      </c>
      <c r="R29" s="7"/>
      <c r="S29" s="12">
        <f>MIN(E29:R29)</f>
        <v>5.75</v>
      </c>
      <c r="T29" s="13">
        <f>MAX(E29:R29)</f>
        <v>9.4499999999999993</v>
      </c>
      <c r="U29" s="7">
        <f t="shared" si="0"/>
        <v>3.6999999999999993</v>
      </c>
    </row>
    <row r="30" spans="1:21" x14ac:dyDescent="0.2">
      <c r="A30" s="6">
        <v>28</v>
      </c>
      <c r="B30" s="3" t="s">
        <v>53</v>
      </c>
      <c r="C30" s="17" t="s">
        <v>56</v>
      </c>
      <c r="D30" s="21" t="s">
        <v>22</v>
      </c>
      <c r="E30" s="7"/>
      <c r="F30" s="7">
        <v>9.75</v>
      </c>
      <c r="G30" s="7">
        <v>7.95</v>
      </c>
      <c r="H30" s="7"/>
      <c r="I30" s="7">
        <v>4.95</v>
      </c>
      <c r="J30" s="7">
        <v>4.95</v>
      </c>
      <c r="K30" s="7">
        <v>8.09</v>
      </c>
      <c r="L30" s="7"/>
      <c r="M30" s="7"/>
      <c r="N30" s="7"/>
      <c r="O30" s="7"/>
      <c r="P30" s="7"/>
      <c r="Q30" s="7">
        <v>7.05</v>
      </c>
      <c r="R30" s="7"/>
      <c r="S30" s="12">
        <f>MIN(E30:R30)</f>
        <v>4.95</v>
      </c>
      <c r="T30" s="13">
        <f>MAX(E30:R30)</f>
        <v>9.75</v>
      </c>
      <c r="U30" s="7">
        <f t="shared" si="0"/>
        <v>4.8</v>
      </c>
    </row>
    <row r="31" spans="1:21" x14ac:dyDescent="0.2">
      <c r="A31" s="6">
        <v>29</v>
      </c>
      <c r="B31" s="3" t="s">
        <v>54</v>
      </c>
      <c r="C31" s="17" t="s">
        <v>56</v>
      </c>
      <c r="D31" s="21" t="s">
        <v>22</v>
      </c>
      <c r="E31" s="7">
        <v>12.5</v>
      </c>
      <c r="F31" s="7"/>
      <c r="G31" s="7">
        <v>9.9499999999999993</v>
      </c>
      <c r="H31" s="7">
        <v>14.95</v>
      </c>
      <c r="I31" s="7"/>
      <c r="J31" s="7"/>
      <c r="K31" s="7"/>
      <c r="L31" s="7"/>
      <c r="M31" s="7"/>
      <c r="N31" s="7">
        <v>9.4499999999999993</v>
      </c>
      <c r="O31" s="7">
        <v>9.4499999999999993</v>
      </c>
      <c r="P31" s="7"/>
      <c r="Q31" s="7">
        <v>15.95</v>
      </c>
      <c r="R31" s="7"/>
      <c r="S31" s="12">
        <f>MIN(E31:R31)</f>
        <v>9.4499999999999993</v>
      </c>
      <c r="T31" s="13">
        <f>MAX(E31:R31)</f>
        <v>15.95</v>
      </c>
      <c r="U31" s="7">
        <f t="shared" si="0"/>
        <v>6.5</v>
      </c>
    </row>
    <row r="32" spans="1:21" x14ac:dyDescent="0.2">
      <c r="A32" s="6">
        <v>30</v>
      </c>
      <c r="B32" s="6" t="s">
        <v>55</v>
      </c>
      <c r="C32" s="17" t="s">
        <v>56</v>
      </c>
      <c r="D32" s="20" t="s">
        <v>22</v>
      </c>
      <c r="E32" s="7">
        <v>9.25</v>
      </c>
      <c r="F32" s="7">
        <v>8.65</v>
      </c>
      <c r="G32" s="7">
        <v>7.75</v>
      </c>
      <c r="H32" s="7"/>
      <c r="I32" s="7">
        <v>6.6</v>
      </c>
      <c r="J32" s="7">
        <v>6.6</v>
      </c>
      <c r="K32" s="7">
        <v>6.3</v>
      </c>
      <c r="L32" s="7">
        <v>6.95</v>
      </c>
      <c r="M32" s="7">
        <v>6.75</v>
      </c>
      <c r="N32" s="7">
        <v>7.25</v>
      </c>
      <c r="O32" s="7">
        <v>7.25</v>
      </c>
      <c r="P32" s="7"/>
      <c r="Q32" s="7">
        <v>8.5</v>
      </c>
      <c r="R32" s="7">
        <v>10.5</v>
      </c>
      <c r="S32" s="12">
        <f>MIN(E32:R32)</f>
        <v>6.3</v>
      </c>
      <c r="T32" s="13">
        <f>MAX(E32:R32)</f>
        <v>10.5</v>
      </c>
      <c r="U32" s="7">
        <f t="shared" si="0"/>
        <v>4.2</v>
      </c>
    </row>
    <row r="33" spans="1:21" s="5" customFormat="1" ht="14.25" customHeight="1" x14ac:dyDescent="0.2">
      <c r="A33" s="14" t="s">
        <v>11</v>
      </c>
      <c r="B33" s="15"/>
      <c r="C33" s="14"/>
      <c r="D33" s="19"/>
      <c r="E33" s="16">
        <f>SUBTOTAL(109,E3:E32)</f>
        <v>289.99999999999994</v>
      </c>
      <c r="F33" s="16">
        <f>SUBTOTAL(109,F3:F32)</f>
        <v>324.66999999999996</v>
      </c>
      <c r="G33" s="16">
        <f>SUBTOTAL(109,G3:G32)</f>
        <v>431.44999999999987</v>
      </c>
      <c r="H33" s="16">
        <f>SUBTOTAL(109,H3:H32)</f>
        <v>259.89</v>
      </c>
      <c r="I33" s="16">
        <f>SUBTOTAL(109,I3:I32)</f>
        <v>422.96999999999991</v>
      </c>
      <c r="J33" s="16">
        <f>SUBTOTAL(109,J3:J32)</f>
        <v>422.96999999999991</v>
      </c>
      <c r="K33" s="16">
        <f>SUBTOTAL(109,K3:K32)</f>
        <v>498.39000000000004</v>
      </c>
      <c r="L33" s="16">
        <f>SUBTOTAL(109,L3:L32)</f>
        <v>171.39999999999998</v>
      </c>
      <c r="M33" s="16">
        <f>SUBTOTAL(109,M3:M32)</f>
        <v>452.68999999999988</v>
      </c>
      <c r="N33" s="16">
        <f>SUBTOTAL(109,N3:N32)</f>
        <v>337.74999999999994</v>
      </c>
      <c r="O33" s="16">
        <f>SUBTOTAL(109,O3:O32)</f>
        <v>337.54999999999995</v>
      </c>
      <c r="P33" s="16">
        <f>SUBTOTAL(109,P3:P32)</f>
        <v>72.34</v>
      </c>
      <c r="Q33" s="16">
        <f>SUBTOTAL(109,Q3:Q32)</f>
        <v>391.67999999999995</v>
      </c>
      <c r="R33" s="16">
        <f>SUBTOTAL(109,R3:R32)</f>
        <v>179.04999999999995</v>
      </c>
      <c r="S33" s="16">
        <f>SUBTOTAL(109,S3:S32)</f>
        <v>386.25999999999988</v>
      </c>
      <c r="T33" s="16">
        <f>SUBTOTAL(109,T3:T32)</f>
        <v>654.61</v>
      </c>
      <c r="U33" s="16">
        <f>SUBTOTAL(109,U3:U32)</f>
        <v>268.34999999999991</v>
      </c>
    </row>
    <row r="34" spans="1:21" ht="12.75" x14ac:dyDescent="0.2">
      <c r="A34" s="17" t="s">
        <v>12</v>
      </c>
      <c r="B34" s="18"/>
      <c r="C34" s="18"/>
      <c r="D34" s="19"/>
      <c r="E34" s="7">
        <f>AVERAGE(E3:E32)</f>
        <v>16.111111111111107</v>
      </c>
      <c r="F34" s="7">
        <f>AVERAGE(F3:F32)</f>
        <v>17.087894736842102</v>
      </c>
      <c r="G34" s="7">
        <f>AVERAGE(G3:G32)</f>
        <v>15.408928571428566</v>
      </c>
      <c r="H34" s="7">
        <f>AVERAGE(H3:H32)</f>
        <v>18.563571428571429</v>
      </c>
      <c r="I34" s="7">
        <f>AVERAGE(I3:I32)</f>
        <v>15.665555555555553</v>
      </c>
      <c r="J34" s="7">
        <f>AVERAGE(J3:J32)</f>
        <v>15.665555555555553</v>
      </c>
      <c r="K34" s="7">
        <f>AVERAGE(K3:K32)</f>
        <v>19.935600000000001</v>
      </c>
      <c r="L34" s="7">
        <f>AVERAGE(L3:L32)</f>
        <v>14.283333333333331</v>
      </c>
      <c r="M34" s="7">
        <f>AVERAGE(M3:M32)</f>
        <v>18.107599999999994</v>
      </c>
      <c r="N34" s="7">
        <f>AVERAGE(N3:N32)</f>
        <v>16.083333333333332</v>
      </c>
      <c r="O34" s="7">
        <f>AVERAGE(O3:O32)</f>
        <v>16.073809523809523</v>
      </c>
      <c r="P34" s="7">
        <f>AVERAGE(P3:P32)</f>
        <v>14.468</v>
      </c>
      <c r="Q34" s="7">
        <f>AVERAGE(Q3:Q32)</f>
        <v>15.667199999999998</v>
      </c>
      <c r="R34" s="7">
        <f>AVERAGE(R3:R32)</f>
        <v>17.904999999999994</v>
      </c>
      <c r="S34" s="7">
        <f>AVERAGE(S3:S32)</f>
        <v>12.875333333333328</v>
      </c>
      <c r="T34" s="7">
        <f>AVERAGE(T3:T32)</f>
        <v>21.820333333333334</v>
      </c>
      <c r="U34" s="7">
        <f>AVERAGE(U3:U32)</f>
        <v>8.9449999999999967</v>
      </c>
    </row>
    <row r="35" spans="1:21" x14ac:dyDescent="0.2">
      <c r="A35" s="29"/>
      <c r="B35" s="29" t="s">
        <v>60</v>
      </c>
      <c r="C35" s="29"/>
      <c r="D35" s="29"/>
      <c r="E35" s="29">
        <f>COUNTA(E3:E32)</f>
        <v>18</v>
      </c>
      <c r="F35" s="29">
        <f>COUNTA(F3:F32)</f>
        <v>19</v>
      </c>
      <c r="G35" s="29">
        <f>COUNTA(G3:G32)</f>
        <v>28</v>
      </c>
      <c r="H35" s="29">
        <f>COUNTA(H3:H32)</f>
        <v>14</v>
      </c>
      <c r="I35" s="29">
        <f>COUNTA(I3:I32)</f>
        <v>27</v>
      </c>
      <c r="J35" s="29">
        <f>COUNTA(J3:J32)</f>
        <v>27</v>
      </c>
      <c r="K35" s="29">
        <f>COUNTA(K3:K32)</f>
        <v>25</v>
      </c>
      <c r="L35" s="29">
        <f>COUNTA(L3:L32)</f>
        <v>12</v>
      </c>
      <c r="M35" s="29">
        <f>COUNTA(M3:M32)</f>
        <v>25</v>
      </c>
      <c r="N35" s="29">
        <f>COUNTA(N3:N32)</f>
        <v>21</v>
      </c>
      <c r="O35" s="29">
        <f>COUNTA(O3:O32)</f>
        <v>21</v>
      </c>
      <c r="P35" s="29">
        <f>COUNTA(P3:P32)</f>
        <v>5</v>
      </c>
      <c r="Q35" s="29">
        <f>COUNTA(Q3:Q32)</f>
        <v>25</v>
      </c>
      <c r="R35" s="29">
        <f>COUNTA(R3:R32)</f>
        <v>10</v>
      </c>
      <c r="S35" s="29">
        <f>COUNTA(S3:S32)</f>
        <v>30</v>
      </c>
      <c r="T35" s="29">
        <f>COUNTA(T3:T32)</f>
        <v>30</v>
      </c>
      <c r="U35" s="29">
        <f>COUNTA(U3:U32)</f>
        <v>30</v>
      </c>
    </row>
    <row r="36" spans="1:21" x14ac:dyDescent="0.2">
      <c r="A36" s="23"/>
      <c r="B36" s="25" t="s">
        <v>23</v>
      </c>
      <c r="C36" s="24"/>
      <c r="D36" s="23"/>
      <c r="E36" s="32">
        <v>0</v>
      </c>
      <c r="F36" s="32">
        <v>0</v>
      </c>
      <c r="G36" s="32">
        <v>4</v>
      </c>
      <c r="H36" s="32">
        <v>0</v>
      </c>
      <c r="I36" s="32">
        <v>11</v>
      </c>
      <c r="J36" s="32">
        <v>11</v>
      </c>
      <c r="K36" s="32">
        <v>2</v>
      </c>
      <c r="L36" s="32">
        <v>0</v>
      </c>
      <c r="M36" s="32">
        <v>1</v>
      </c>
      <c r="N36" s="32">
        <v>8</v>
      </c>
      <c r="O36" s="32">
        <v>9</v>
      </c>
      <c r="P36" s="32">
        <v>0</v>
      </c>
      <c r="Q36" s="32">
        <v>6</v>
      </c>
      <c r="R36" s="32">
        <v>0</v>
      </c>
      <c r="S36" s="23"/>
      <c r="T36" s="23"/>
      <c r="U36" s="23"/>
    </row>
    <row r="37" spans="1:21" x14ac:dyDescent="0.2">
      <c r="A37" s="26"/>
      <c r="B37" s="28" t="s">
        <v>24</v>
      </c>
      <c r="C37" s="27"/>
      <c r="D37" s="26" t="s">
        <v>18</v>
      </c>
      <c r="E37" s="33">
        <v>1</v>
      </c>
      <c r="F37" s="33">
        <v>4</v>
      </c>
      <c r="G37" s="33">
        <v>0</v>
      </c>
      <c r="H37" s="33">
        <v>3</v>
      </c>
      <c r="I37" s="33">
        <v>2</v>
      </c>
      <c r="J37" s="33">
        <v>2</v>
      </c>
      <c r="K37" s="33">
        <v>9</v>
      </c>
      <c r="L37" s="33">
        <v>0</v>
      </c>
      <c r="M37" s="33">
        <v>2</v>
      </c>
      <c r="N37" s="33">
        <v>2</v>
      </c>
      <c r="O37" s="33">
        <v>2</v>
      </c>
      <c r="P37" s="33">
        <v>1</v>
      </c>
      <c r="Q37" s="33">
        <v>3</v>
      </c>
      <c r="R37" s="33">
        <v>5</v>
      </c>
      <c r="S37" s="26"/>
      <c r="T37" s="26"/>
      <c r="U37" s="26"/>
    </row>
    <row r="38" spans="1:21" x14ac:dyDescent="0.2">
      <c r="A38" s="3" t="s">
        <v>25</v>
      </c>
    </row>
  </sheetData>
  <mergeCells count="1">
    <mergeCell ref="A1:T1"/>
  </mergeCells>
  <phoneticPr fontId="0" type="noConversion"/>
  <conditionalFormatting sqref="E3:R3">
    <cfRule type="cellIs" dxfId="59" priority="26731" operator="equal">
      <formula>$T$3</formula>
    </cfRule>
    <cfRule type="cellIs" dxfId="58" priority="26732" operator="equal">
      <formula>$S$3</formula>
    </cfRule>
  </conditionalFormatting>
  <conditionalFormatting sqref="E4:R4">
    <cfRule type="cellIs" dxfId="57" priority="26733" stopIfTrue="1" operator="equal">
      <formula>$T$4</formula>
    </cfRule>
    <cfRule type="cellIs" dxfId="56" priority="26734" stopIfTrue="1" operator="equal">
      <formula>$S$4</formula>
    </cfRule>
  </conditionalFormatting>
  <conditionalFormatting sqref="E5:R5">
    <cfRule type="cellIs" dxfId="55" priority="26735" stopIfTrue="1" operator="equal">
      <formula>$T$5</formula>
    </cfRule>
    <cfRule type="cellIs" dxfId="54" priority="26736" stopIfTrue="1" operator="equal">
      <formula>$S$5</formula>
    </cfRule>
  </conditionalFormatting>
  <conditionalFormatting sqref="E6:R6">
    <cfRule type="cellIs" dxfId="53" priority="26737" stopIfTrue="1" operator="equal">
      <formula>$T$6</formula>
    </cfRule>
    <cfRule type="cellIs" dxfId="52" priority="26738" stopIfTrue="1" operator="equal">
      <formula>$S$6</formula>
    </cfRule>
  </conditionalFormatting>
  <conditionalFormatting sqref="E7:R7">
    <cfRule type="cellIs" dxfId="51" priority="26739" stopIfTrue="1" operator="equal">
      <formula>$T$7</formula>
    </cfRule>
    <cfRule type="cellIs" dxfId="50" priority="26740" stopIfTrue="1" operator="equal">
      <formula>$S$7</formula>
    </cfRule>
  </conditionalFormatting>
  <conditionalFormatting sqref="E8:R8">
    <cfRule type="cellIs" dxfId="49" priority="26741" stopIfTrue="1" operator="equal">
      <formula>$T$8</formula>
    </cfRule>
    <cfRule type="cellIs" dxfId="48" priority="26742" stopIfTrue="1" operator="equal">
      <formula>$S$8</formula>
    </cfRule>
  </conditionalFormatting>
  <conditionalFormatting sqref="E9:R9">
    <cfRule type="cellIs" dxfId="47" priority="26743" stopIfTrue="1" operator="equal">
      <formula>$T$9</formula>
    </cfRule>
    <cfRule type="cellIs" dxfId="46" priority="26744" stopIfTrue="1" operator="equal">
      <formula>$S$9</formula>
    </cfRule>
  </conditionalFormatting>
  <conditionalFormatting sqref="E10:R10">
    <cfRule type="cellIs" dxfId="45" priority="26745" stopIfTrue="1" operator="equal">
      <formula>$S$10</formula>
    </cfRule>
    <cfRule type="cellIs" dxfId="44" priority="26746" stopIfTrue="1" operator="equal">
      <formula>$T$10</formula>
    </cfRule>
  </conditionalFormatting>
  <conditionalFormatting sqref="E11:R11">
    <cfRule type="cellIs" dxfId="43" priority="26747" stopIfTrue="1" operator="equal">
      <formula>$T$11</formula>
    </cfRule>
    <cfRule type="cellIs" dxfId="42" priority="26748" stopIfTrue="1" operator="equal">
      <formula>$S$11</formula>
    </cfRule>
  </conditionalFormatting>
  <conditionalFormatting sqref="E12:R12">
    <cfRule type="cellIs" dxfId="41" priority="26749" stopIfTrue="1" operator="equal">
      <formula>$S$12</formula>
    </cfRule>
    <cfRule type="cellIs" dxfId="40" priority="26750" stopIfTrue="1" operator="equal">
      <formula>$T$12</formula>
    </cfRule>
  </conditionalFormatting>
  <conditionalFormatting sqref="E13:R13">
    <cfRule type="cellIs" dxfId="39" priority="26751" stopIfTrue="1" operator="equal">
      <formula>$S$13</formula>
    </cfRule>
    <cfRule type="cellIs" dxfId="38" priority="26752" stopIfTrue="1" operator="equal">
      <formula>$T$13</formula>
    </cfRule>
  </conditionalFormatting>
  <conditionalFormatting sqref="E14:R14">
    <cfRule type="cellIs" dxfId="37" priority="26753" stopIfTrue="1" operator="equal">
      <formula>$S$14</formula>
    </cfRule>
    <cfRule type="cellIs" dxfId="36" priority="26754" stopIfTrue="1" operator="equal">
      <formula>$T$14</formula>
    </cfRule>
  </conditionalFormatting>
  <conditionalFormatting sqref="E15:R15">
    <cfRule type="cellIs" dxfId="35" priority="26755" stopIfTrue="1" operator="equal">
      <formula>$S$15</formula>
    </cfRule>
    <cfRule type="cellIs" dxfId="34" priority="26756" stopIfTrue="1" operator="equal">
      <formula>$T$15</formula>
    </cfRule>
  </conditionalFormatting>
  <conditionalFormatting sqref="E16:R16">
    <cfRule type="cellIs" dxfId="33" priority="26757" stopIfTrue="1" operator="equal">
      <formula>$S$16</formula>
    </cfRule>
    <cfRule type="cellIs" dxfId="32" priority="26758" stopIfTrue="1" operator="equal">
      <formula>$T$16</formula>
    </cfRule>
  </conditionalFormatting>
  <conditionalFormatting sqref="E17:R17">
    <cfRule type="cellIs" dxfId="31" priority="26759" stopIfTrue="1" operator="equal">
      <formula>$S$17</formula>
    </cfRule>
    <cfRule type="cellIs" dxfId="30" priority="26760" stopIfTrue="1" operator="equal">
      <formula>$T$17</formula>
    </cfRule>
  </conditionalFormatting>
  <conditionalFormatting sqref="E18:R18">
    <cfRule type="cellIs" dxfId="29" priority="26761" stopIfTrue="1" operator="equal">
      <formula>$S$18</formula>
    </cfRule>
    <cfRule type="cellIs" dxfId="28" priority="26762" stopIfTrue="1" operator="equal">
      <formula>$T$18</formula>
    </cfRule>
  </conditionalFormatting>
  <conditionalFormatting sqref="E19:R19">
    <cfRule type="cellIs" dxfId="27" priority="26763" stopIfTrue="1" operator="equal">
      <formula>$S$19</formula>
    </cfRule>
    <cfRule type="cellIs" dxfId="26" priority="26764" stopIfTrue="1" operator="equal">
      <formula>$T$19</formula>
    </cfRule>
  </conditionalFormatting>
  <conditionalFormatting sqref="E20:R20">
    <cfRule type="cellIs" dxfId="25" priority="26765" stopIfTrue="1" operator="equal">
      <formula>$S$20</formula>
    </cfRule>
    <cfRule type="cellIs" dxfId="24" priority="26766" stopIfTrue="1" operator="equal">
      <formula>$T$20</formula>
    </cfRule>
  </conditionalFormatting>
  <conditionalFormatting sqref="E21:R21">
    <cfRule type="cellIs" dxfId="23" priority="26767" stopIfTrue="1" operator="equal">
      <formula>$S$21</formula>
    </cfRule>
    <cfRule type="cellIs" dxfId="22" priority="26768" stopIfTrue="1" operator="equal">
      <formula>$T$21</formula>
    </cfRule>
  </conditionalFormatting>
  <conditionalFormatting sqref="E22:R22">
    <cfRule type="cellIs" dxfId="21" priority="26769" stopIfTrue="1" operator="equal">
      <formula>$S$22</formula>
    </cfRule>
    <cfRule type="cellIs" dxfId="20" priority="26770" stopIfTrue="1" operator="equal">
      <formula>$T$22</formula>
    </cfRule>
  </conditionalFormatting>
  <conditionalFormatting sqref="E23:R23">
    <cfRule type="cellIs" dxfId="19" priority="26771" stopIfTrue="1" operator="equal">
      <formula>$S$23</formula>
    </cfRule>
    <cfRule type="cellIs" dxfId="18" priority="26772" stopIfTrue="1" operator="equal">
      <formula>$T$23</formula>
    </cfRule>
  </conditionalFormatting>
  <conditionalFormatting sqref="E24:R24">
    <cfRule type="cellIs" dxfId="17" priority="26773" stopIfTrue="1" operator="equal">
      <formula>$S$24</formula>
    </cfRule>
    <cfRule type="cellIs" dxfId="16" priority="26774" stopIfTrue="1" operator="equal">
      <formula>$T$24</formula>
    </cfRule>
  </conditionalFormatting>
  <conditionalFormatting sqref="E25:R25">
    <cfRule type="cellIs" dxfId="15" priority="26775" stopIfTrue="1" operator="equal">
      <formula>$S$25</formula>
    </cfRule>
    <cfRule type="cellIs" dxfId="14" priority="26776" stopIfTrue="1" operator="equal">
      <formula>$T$25</formula>
    </cfRule>
  </conditionalFormatting>
  <conditionalFormatting sqref="E26:R26">
    <cfRule type="cellIs" dxfId="13" priority="26777" stopIfTrue="1" operator="equal">
      <formula>$S$26</formula>
    </cfRule>
    <cfRule type="cellIs" dxfId="12" priority="26778" stopIfTrue="1" operator="equal">
      <formula>$T$26</formula>
    </cfRule>
  </conditionalFormatting>
  <conditionalFormatting sqref="E27:R27">
    <cfRule type="cellIs" dxfId="11" priority="26779" stopIfTrue="1" operator="equal">
      <formula>$S$27</formula>
    </cfRule>
    <cfRule type="cellIs" dxfId="10" priority="26780" stopIfTrue="1" operator="equal">
      <formula>$T$27</formula>
    </cfRule>
  </conditionalFormatting>
  <conditionalFormatting sqref="E28:R28">
    <cfRule type="cellIs" dxfId="9" priority="26781" operator="equal">
      <formula>$S$28</formula>
    </cfRule>
    <cfRule type="cellIs" dxfId="8" priority="26782" operator="equal">
      <formula>$T$28</formula>
    </cfRule>
  </conditionalFormatting>
  <conditionalFormatting sqref="E29:R29">
    <cfRule type="cellIs" dxfId="7" priority="26783" stopIfTrue="1" operator="equal">
      <formula>$S$29</formula>
    </cfRule>
    <cfRule type="cellIs" dxfId="6" priority="26784" stopIfTrue="1" operator="equal">
      <formula>$T$29</formula>
    </cfRule>
  </conditionalFormatting>
  <conditionalFormatting sqref="E30:R30">
    <cfRule type="cellIs" dxfId="5" priority="26785" stopIfTrue="1" operator="equal">
      <formula>$S$30</formula>
    </cfRule>
    <cfRule type="cellIs" dxfId="4" priority="26786" stopIfTrue="1" operator="equal">
      <formula>$T$30</formula>
    </cfRule>
  </conditionalFormatting>
  <conditionalFormatting sqref="E31:R31">
    <cfRule type="cellIs" dxfId="3" priority="26787" stopIfTrue="1" operator="equal">
      <formula>$S$31</formula>
    </cfRule>
    <cfRule type="cellIs" dxfId="2" priority="26788" stopIfTrue="1" operator="equal">
      <formula>$T$31</formula>
    </cfRule>
  </conditionalFormatting>
  <conditionalFormatting sqref="E32:R32">
    <cfRule type="cellIs" dxfId="1" priority="26789" stopIfTrue="1" operator="equal">
      <formula>$S$32</formula>
    </cfRule>
    <cfRule type="cellIs" dxfId="0" priority="26790" stopIfTrue="1" operator="equal">
      <formula>$T$32</formula>
    </cfRule>
  </conditionalFormatting>
  <pageMargins left="0" right="0" top="0.25" bottom="0.25" header="0.05" footer="0.05"/>
  <pageSetup paperSize="9" scale="75" orientation="landscape" horizontalDpi="300" verticalDpi="300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Sheet3</vt:lpstr>
      <vt:lpstr>Sheet1</vt:lpstr>
      <vt:lpstr>Sheet2</vt:lpstr>
      <vt:lpstr>Chart3</vt:lpstr>
    </vt:vector>
  </TitlesOfParts>
  <Company>DEZ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DezNICO</dc:creator>
  <cp:lastModifiedBy>Jessica De Palm</cp:lastModifiedBy>
  <cp:lastPrinted>2026-06-12T15:25:48Z</cp:lastPrinted>
  <dcterms:created xsi:type="dcterms:W3CDTF">2004-02-02T17:42:43Z</dcterms:created>
  <dcterms:modified xsi:type="dcterms:W3CDTF">2026-06-12T17:53:29Z</dcterms:modified>
</cp:coreProperties>
</file>